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du006\hvz_data\Financije\Državna vatrogasna škola\2025\Financijska izvješća za 2025\1.1. - 31.12.2025\"/>
    </mc:Choice>
  </mc:AlternateContent>
  <xr:revisionPtr revIDLastSave="0" documentId="13_ncr:1_{705E4222-101F-4277-8CDB-E9ED27081B14}" xr6:coauthVersionLast="47" xr6:coauthVersionMax="47" xr10:uidLastSave="{00000000-0000-0000-0000-000000000000}"/>
  <bookViews>
    <workbookView xWindow="22932" yWindow="-2460"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E330" i="9" s="1"/>
  <c r="F330" i="9"/>
  <c r="B330" i="9"/>
  <c r="H329" i="9"/>
  <c r="G329" i="9"/>
  <c r="F329" i="9"/>
  <c r="H328" i="9"/>
  <c r="E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E290" i="9"/>
  <c r="B290" i="9" s="1"/>
  <c r="M289" i="9"/>
  <c r="L289" i="9"/>
  <c r="E289" i="9"/>
  <c r="M288" i="9"/>
  <c r="L288" i="9"/>
  <c r="F288" i="9" s="1"/>
  <c r="E288" i="9"/>
  <c r="M287" i="9"/>
  <c r="L287" i="9"/>
  <c r="F287" i="9" s="1"/>
  <c r="B287" i="9" s="1"/>
  <c r="E287" i="9"/>
  <c r="M286" i="9"/>
  <c r="L286" i="9"/>
  <c r="F286" i="9" s="1"/>
  <c r="E286" i="9"/>
  <c r="M285" i="9"/>
  <c r="L285" i="9"/>
  <c r="F285" i="9"/>
  <c r="E285" i="9"/>
  <c r="B285" i="9"/>
  <c r="M284" i="9"/>
  <c r="L284" i="9"/>
  <c r="F284" i="9" s="1"/>
  <c r="E284" i="9"/>
  <c r="M283" i="9"/>
  <c r="L283" i="9"/>
  <c r="F283" i="9"/>
  <c r="E283" i="9"/>
  <c r="B283" i="9" s="1"/>
  <c r="M282" i="9"/>
  <c r="L282" i="9"/>
  <c r="F282" i="9" s="1"/>
  <c r="E282" i="9"/>
  <c r="B282" i="9" s="1"/>
  <c r="M281" i="9"/>
  <c r="L281" i="9"/>
  <c r="F281" i="9" s="1"/>
  <c r="B281" i="9" s="1"/>
  <c r="E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s="1"/>
  <c r="M274" i="9"/>
  <c r="L274" i="9"/>
  <c r="F274" i="9" s="1"/>
  <c r="E274" i="9"/>
  <c r="B274" i="9" s="1"/>
  <c r="M273" i="9"/>
  <c r="L273" i="9"/>
  <c r="E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B267" i="9" s="1"/>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L261" i="9"/>
  <c r="F261" i="9"/>
  <c r="E261" i="9"/>
  <c r="B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M255" i="9"/>
  <c r="F255" i="9" s="1"/>
  <c r="B255" i="9" s="1"/>
  <c r="L255" i="9"/>
  <c r="E255" i="9"/>
  <c r="M254" i="9"/>
  <c r="L254" i="9"/>
  <c r="F254" i="9" s="1"/>
  <c r="E254" i="9"/>
  <c r="M253" i="9"/>
  <c r="L253" i="9"/>
  <c r="F253" i="9"/>
  <c r="E253" i="9"/>
  <c r="B253" i="9"/>
  <c r="M252" i="9"/>
  <c r="L252" i="9"/>
  <c r="F252" i="9" s="1"/>
  <c r="E252" i="9"/>
  <c r="M251" i="9"/>
  <c r="L251" i="9"/>
  <c r="F251" i="9"/>
  <c r="B251" i="9" s="1"/>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M245" i="9"/>
  <c r="L245" i="9"/>
  <c r="F245" i="9"/>
  <c r="E245" i="9"/>
  <c r="B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F238" i="9" s="1"/>
  <c r="E238" i="9"/>
  <c r="M237" i="9"/>
  <c r="F237" i="9" s="1"/>
  <c r="B237" i="9" s="1"/>
  <c r="L237" i="9"/>
  <c r="E237" i="9"/>
  <c r="M236" i="9"/>
  <c r="L236" i="9"/>
  <c r="E236" i="9"/>
  <c r="M235" i="9"/>
  <c r="L235" i="9"/>
  <c r="F235" i="9"/>
  <c r="B235" i="9" s="1"/>
  <c r="E235" i="9"/>
  <c r="M234" i="9"/>
  <c r="L234" i="9"/>
  <c r="F234" i="9" s="1"/>
  <c r="E234" i="9"/>
  <c r="B234" i="9" s="1"/>
  <c r="M233" i="9"/>
  <c r="L233" i="9"/>
  <c r="F233" i="9" s="1"/>
  <c r="B233" i="9" s="1"/>
  <c r="E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G172" i="9"/>
  <c r="F172" i="9"/>
  <c r="H171" i="9"/>
  <c r="G171" i="9"/>
  <c r="F171" i="9"/>
  <c r="E171" i="9"/>
  <c r="B171" i="9" s="1"/>
  <c r="H170" i="9"/>
  <c r="G170" i="9"/>
  <c r="F170" i="9"/>
  <c r="H169" i="9"/>
  <c r="G169" i="9"/>
  <c r="F169" i="9"/>
  <c r="E169" i="9"/>
  <c r="B169" i="9" s="1"/>
  <c r="H168" i="9"/>
  <c r="G168" i="9"/>
  <c r="F168" i="9"/>
  <c r="E168" i="9"/>
  <c r="B168" i="9"/>
  <c r="H167" i="9"/>
  <c r="G167" i="9"/>
  <c r="E167" i="9" s="1"/>
  <c r="B167" i="9" s="1"/>
  <c r="F167" i="9"/>
  <c r="H166" i="9"/>
  <c r="G166" i="9"/>
  <c r="E166" i="9" s="1"/>
  <c r="F166" i="9"/>
  <c r="B166" i="9"/>
  <c r="H165" i="9"/>
  <c r="G165" i="9"/>
  <c r="F165" i="9"/>
  <c r="E165" i="9"/>
  <c r="B165" i="9"/>
  <c r="H164" i="9"/>
  <c r="E164" i="9" s="1"/>
  <c r="G164" i="9"/>
  <c r="F164" i="9"/>
  <c r="H163" i="9"/>
  <c r="G163" i="9"/>
  <c r="F163" i="9"/>
  <c r="E163" i="9"/>
  <c r="B163" i="9" s="1"/>
  <c r="H162" i="9"/>
  <c r="G162" i="9"/>
  <c r="F162" i="9"/>
  <c r="H161" i="9"/>
  <c r="G161" i="9"/>
  <c r="F161" i="9"/>
  <c r="E161" i="9"/>
  <c r="B161" i="9" s="1"/>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F153" i="9"/>
  <c r="E153" i="9"/>
  <c r="B153" i="9" s="1"/>
  <c r="H152" i="9"/>
  <c r="G152" i="9"/>
  <c r="F152" i="9"/>
  <c r="E152" i="9"/>
  <c r="B152" i="9"/>
  <c r="H151" i="9"/>
  <c r="G151" i="9"/>
  <c r="E151" i="9" s="1"/>
  <c r="B151" i="9" s="1"/>
  <c r="F151" i="9"/>
  <c r="H150" i="9"/>
  <c r="G150" i="9"/>
  <c r="E150" i="9" s="1"/>
  <c r="B150" i="9" s="1"/>
  <c r="F150" i="9"/>
  <c r="H149" i="9"/>
  <c r="G149" i="9"/>
  <c r="F149" i="9"/>
  <c r="E149" i="9"/>
  <c r="B149" i="9"/>
  <c r="H148" i="9"/>
  <c r="E148" i="9" s="1"/>
  <c r="B148" i="9" s="1"/>
  <c r="G148" i="9"/>
  <c r="F148" i="9"/>
  <c r="H147" i="9"/>
  <c r="G147" i="9"/>
  <c r="F147" i="9"/>
  <c r="E147" i="9"/>
  <c r="B147" i="9" s="1"/>
  <c r="H146" i="9"/>
  <c r="G146" i="9"/>
  <c r="E146" i="9" s="1"/>
  <c r="B146" i="9" s="1"/>
  <c r="F146" i="9"/>
  <c r="H145" i="9"/>
  <c r="G145" i="9"/>
  <c r="F145" i="9"/>
  <c r="E145" i="9"/>
  <c r="B145" i="9" s="1"/>
  <c r="H144" i="9"/>
  <c r="G144" i="9"/>
  <c r="F144" i="9"/>
  <c r="E144" i="9"/>
  <c r="B144" i="9"/>
  <c r="H143" i="9"/>
  <c r="G143" i="9"/>
  <c r="E143" i="9" s="1"/>
  <c r="B143" i="9" s="1"/>
  <c r="F143" i="9"/>
  <c r="H142" i="9"/>
  <c r="G142" i="9"/>
  <c r="E142" i="9" s="1"/>
  <c r="F142" i="9"/>
  <c r="B142" i="9"/>
  <c r="H141" i="9"/>
  <c r="G141" i="9"/>
  <c r="F141" i="9"/>
  <c r="E141" i="9"/>
  <c r="B141" i="9"/>
  <c r="H140" i="9"/>
  <c r="E140" i="9" s="1"/>
  <c r="G140" i="9"/>
  <c r="F140" i="9"/>
  <c r="H139" i="9"/>
  <c r="G139" i="9"/>
  <c r="F139" i="9"/>
  <c r="E139" i="9"/>
  <c r="B139" i="9" s="1"/>
  <c r="H138" i="9"/>
  <c r="G138" i="9"/>
  <c r="F138" i="9"/>
  <c r="H137" i="9"/>
  <c r="G137" i="9"/>
  <c r="F137" i="9"/>
  <c r="E137" i="9"/>
  <c r="B137" i="9" s="1"/>
  <c r="H136" i="9"/>
  <c r="G136" i="9"/>
  <c r="F136" i="9"/>
  <c r="E136" i="9"/>
  <c r="B136" i="9"/>
  <c r="H135" i="9"/>
  <c r="G135" i="9"/>
  <c r="E135" i="9" s="1"/>
  <c r="B135" i="9" s="1"/>
  <c r="F135" i="9"/>
  <c r="H134" i="9"/>
  <c r="G134" i="9"/>
  <c r="E134" i="9" s="1"/>
  <c r="F134" i="9"/>
  <c r="B134" i="9"/>
  <c r="H133" i="9"/>
  <c r="G133" i="9"/>
  <c r="F133" i="9"/>
  <c r="E133" i="9"/>
  <c r="B133" i="9"/>
  <c r="H132" i="9"/>
  <c r="E132" i="9" s="1"/>
  <c r="G132" i="9"/>
  <c r="F132" i="9"/>
  <c r="H131" i="9"/>
  <c r="G131" i="9"/>
  <c r="F131" i="9"/>
  <c r="E131" i="9"/>
  <c r="B131" i="9" s="1"/>
  <c r="H130" i="9"/>
  <c r="G130" i="9"/>
  <c r="F130" i="9"/>
  <c r="H129" i="9"/>
  <c r="G129" i="9"/>
  <c r="F129" i="9"/>
  <c r="E129" i="9"/>
  <c r="B129" i="9" s="1"/>
  <c r="H128" i="9"/>
  <c r="G128" i="9"/>
  <c r="F128" i="9"/>
  <c r="E128" i="9"/>
  <c r="B128" i="9"/>
  <c r="H127" i="9"/>
  <c r="G127" i="9"/>
  <c r="E127" i="9" s="1"/>
  <c r="B127" i="9" s="1"/>
  <c r="F127" i="9"/>
  <c r="H126" i="9"/>
  <c r="G126" i="9"/>
  <c r="E126" i="9" s="1"/>
  <c r="B126" i="9" s="1"/>
  <c r="F126" i="9"/>
  <c r="H125" i="9"/>
  <c r="G125" i="9"/>
  <c r="F125" i="9"/>
  <c r="E125" i="9"/>
  <c r="B125" i="9"/>
  <c r="H124" i="9"/>
  <c r="E124" i="9" s="1"/>
  <c r="B124" i="9" s="1"/>
  <c r="G124" i="9"/>
  <c r="F124" i="9"/>
  <c r="H123" i="9"/>
  <c r="G123" i="9"/>
  <c r="F123" i="9"/>
  <c r="E123" i="9"/>
  <c r="B123" i="9" s="1"/>
  <c r="H122" i="9"/>
  <c r="G122" i="9"/>
  <c r="E122" i="9" s="1"/>
  <c r="B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B117" i="9" s="1"/>
  <c r="F117" i="9"/>
  <c r="H116" i="9"/>
  <c r="E116" i="9" s="1"/>
  <c r="G116" i="9"/>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G110" i="9"/>
  <c r="E110" i="9" s="1"/>
  <c r="F110" i="9"/>
  <c r="B110" i="9"/>
  <c r="H109" i="9"/>
  <c r="G109" i="9"/>
  <c r="F109" i="9"/>
  <c r="E109" i="9"/>
  <c r="B109" i="9"/>
  <c r="H108" i="9"/>
  <c r="E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E101" i="9" s="1"/>
  <c r="B101" i="9" s="1"/>
  <c r="F101" i="9"/>
  <c r="H100" i="9"/>
  <c r="E100" i="9" s="1"/>
  <c r="G100" i="9"/>
  <c r="F100" i="9"/>
  <c r="H99" i="9"/>
  <c r="G99" i="9"/>
  <c r="F99" i="9"/>
  <c r="E99" i="9"/>
  <c r="B99" i="9" s="1"/>
  <c r="H98" i="9"/>
  <c r="G98" i="9"/>
  <c r="F98" i="9"/>
  <c r="H97" i="9"/>
  <c r="G97" i="9"/>
  <c r="F97" i="9"/>
  <c r="E97" i="9"/>
  <c r="B97" i="9" s="1"/>
  <c r="H96" i="9"/>
  <c r="G96" i="9"/>
  <c r="F96" i="9"/>
  <c r="E96" i="9"/>
  <c r="B96" i="9"/>
  <c r="H95" i="9"/>
  <c r="G95" i="9"/>
  <c r="E95" i="9" s="1"/>
  <c r="B95" i="9" s="1"/>
  <c r="F95" i="9"/>
  <c r="H94" i="9"/>
  <c r="G94" i="9"/>
  <c r="E94" i="9" s="1"/>
  <c r="B94" i="9" s="1"/>
  <c r="F94" i="9"/>
  <c r="H93" i="9"/>
  <c r="G93" i="9"/>
  <c r="F93" i="9"/>
  <c r="E93" i="9"/>
  <c r="B93" i="9"/>
  <c r="H92" i="9"/>
  <c r="E92" i="9" s="1"/>
  <c r="B92" i="9" s="1"/>
  <c r="G92" i="9"/>
  <c r="F92" i="9"/>
  <c r="H91" i="9"/>
  <c r="G91" i="9"/>
  <c r="F91" i="9"/>
  <c r="E91" i="9"/>
  <c r="B91" i="9" s="1"/>
  <c r="H90" i="9"/>
  <c r="G90" i="9"/>
  <c r="E90" i="9" s="1"/>
  <c r="B90" i="9" s="1"/>
  <c r="F90" i="9"/>
  <c r="H89" i="9"/>
  <c r="G89" i="9"/>
  <c r="F89" i="9"/>
  <c r="E89" i="9"/>
  <c r="B89" i="9" s="1"/>
  <c r="H88" i="9"/>
  <c r="G88" i="9"/>
  <c r="F88" i="9"/>
  <c r="E88" i="9"/>
  <c r="B88" i="9"/>
  <c r="H87" i="9"/>
  <c r="G87" i="9"/>
  <c r="F87" i="9"/>
  <c r="E87" i="9"/>
  <c r="B87" i="9" s="1"/>
  <c r="H86" i="9"/>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F79" i="9"/>
  <c r="E79" i="9"/>
  <c r="B79" i="9" s="1"/>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F63" i="9"/>
  <c r="E63" i="9"/>
  <c r="B63" i="9" s="1"/>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F56" i="9"/>
  <c r="H55" i="9"/>
  <c r="E55" i="9" s="1"/>
  <c r="B55" i="9" s="1"/>
  <c r="G55" i="9"/>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F47" i="9"/>
  <c r="E47" i="9"/>
  <c r="B47" i="9" s="1"/>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F41" i="9"/>
  <c r="E41" i="9"/>
  <c r="B41" i="9" s="1"/>
  <c r="H40" i="9"/>
  <c r="G40" i="9"/>
  <c r="E40" i="9" s="1"/>
  <c r="B40" i="9" s="1"/>
  <c r="F40" i="9"/>
  <c r="H39" i="9"/>
  <c r="G39" i="9"/>
  <c r="F39" i="9"/>
  <c r="E39" i="9"/>
  <c r="B39" i="9" s="1"/>
  <c r="H38" i="9"/>
  <c r="E38" i="9" s="1"/>
  <c r="B38" i="9" s="1"/>
  <c r="G38" i="9"/>
  <c r="F38" i="9"/>
  <c r="H37" i="9"/>
  <c r="E37" i="9" s="1"/>
  <c r="B37" i="9" s="1"/>
  <c r="G37" i="9"/>
  <c r="F37" i="9"/>
  <c r="H36" i="9"/>
  <c r="G36" i="9"/>
  <c r="F36" i="9"/>
  <c r="H35" i="9"/>
  <c r="G35" i="9"/>
  <c r="E35" i="9" s="1"/>
  <c r="B35" i="9" s="1"/>
  <c r="F35" i="9"/>
  <c r="H34" i="9"/>
  <c r="G34" i="9"/>
  <c r="F34" i="9"/>
  <c r="E34" i="9"/>
  <c r="B34" i="9"/>
  <c r="H33" i="9"/>
  <c r="G33" i="9"/>
  <c r="E33" i="9" s="1"/>
  <c r="B33" i="9" s="1"/>
  <c r="F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G296" i="9" s="1"/>
  <c r="I3" i="9"/>
  <c r="H310" i="9" s="1"/>
  <c r="H3" i="9"/>
  <c r="G3" i="9"/>
  <c r="D104" i="8"/>
  <c r="C1681" i="1" s="1"/>
  <c r="D97" i="8"/>
  <c r="D92" i="8"/>
  <c r="D87" i="8"/>
  <c r="D82" i="8"/>
  <c r="D77" i="8"/>
  <c r="D72" i="8"/>
  <c r="D67" i="8"/>
  <c r="D62" i="8"/>
  <c r="D51" i="8" s="1"/>
  <c r="D45" i="8" s="1"/>
  <c r="I40" i="3" s="1"/>
  <c r="D57" i="8"/>
  <c r="D52" i="8"/>
  <c r="D46" i="8"/>
  <c r="D37" i="8"/>
  <c r="D27" i="8"/>
  <c r="D25" i="8" s="1"/>
  <c r="C1602" i="1" s="1"/>
  <c r="G1602" i="1" s="1"/>
  <c r="D18" i="8"/>
  <c r="D8" i="8"/>
  <c r="C1585" i="1" s="1"/>
  <c r="H1585" i="1" s="1"/>
  <c r="D6" i="8"/>
  <c r="C1583" i="1" s="1"/>
  <c r="G1583" i="1" s="1"/>
  <c r="E44" i="7"/>
  <c r="D44" i="7"/>
  <c r="E39" i="7"/>
  <c r="E38" i="7" s="1"/>
  <c r="D39" i="7"/>
  <c r="D38" i="7" s="1"/>
  <c r="E30" i="7"/>
  <c r="D30" i="7"/>
  <c r="E23" i="7"/>
  <c r="E22" i="7" s="1"/>
  <c r="D23" i="7"/>
  <c r="D22" i="7" s="1"/>
  <c r="E14" i="7"/>
  <c r="D1547"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60" i="5" s="1"/>
  <c r="F259" i="5"/>
  <c r="F258" i="5"/>
  <c r="F257" i="5"/>
  <c r="E256" i="5"/>
  <c r="F256" i="5" s="1"/>
  <c r="D256" i="5"/>
  <c r="D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G316" i="9" s="1"/>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E88" i="5"/>
  <c r="F87" i="5"/>
  <c r="F86" i="5"/>
  <c r="F85" i="5"/>
  <c r="F84" i="5"/>
  <c r="F83" i="5"/>
  <c r="E82" i="5"/>
  <c r="D1087" i="1" s="1"/>
  <c r="D82" i="5"/>
  <c r="F81" i="5"/>
  <c r="F80" i="5"/>
  <c r="F79" i="5"/>
  <c r="F78" i="5"/>
  <c r="F77" i="5"/>
  <c r="F76" i="5"/>
  <c r="E76" i="5"/>
  <c r="D76" i="5"/>
  <c r="F75" i="5"/>
  <c r="F74" i="5"/>
  <c r="F73" i="5"/>
  <c r="F72" i="5"/>
  <c r="F71" i="5"/>
  <c r="E71" i="5"/>
  <c r="E70" i="5" s="1"/>
  <c r="D1075" i="1" s="1"/>
  <c r="H1075" i="1" s="1"/>
  <c r="D71" i="5"/>
  <c r="D70" i="5"/>
  <c r="F70"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F431" i="4" s="1"/>
  <c r="E428" i="4"/>
  <c r="D428" i="4"/>
  <c r="F427" i="4"/>
  <c r="E427" i="4"/>
  <c r="D427" i="4"/>
  <c r="D648" i="4" s="1"/>
  <c r="F648" i="4" s="1"/>
  <c r="E426" i="4"/>
  <c r="F426" i="4" s="1"/>
  <c r="D426" i="4"/>
  <c r="D647" i="4" s="1"/>
  <c r="F421" i="4"/>
  <c r="F420" i="4"/>
  <c r="F419" i="4"/>
  <c r="F416" i="4"/>
  <c r="F415" i="4"/>
  <c r="F414" i="4"/>
  <c r="F413" i="4"/>
  <c r="E412" i="4"/>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D373" i="4" s="1"/>
  <c r="F378" i="4"/>
  <c r="F377" i="4"/>
  <c r="F376" i="4"/>
  <c r="F375" i="4"/>
  <c r="E374" i="4"/>
  <c r="D374" i="4"/>
  <c r="F374" i="4" s="1"/>
  <c r="F372" i="4"/>
  <c r="F371" i="4"/>
  <c r="F370" i="4"/>
  <c r="F369" i="4"/>
  <c r="F368" i="4"/>
  <c r="F367" i="4"/>
  <c r="F366" i="4"/>
  <c r="E366" i="4"/>
  <c r="D366" i="4"/>
  <c r="F365" i="4"/>
  <c r="F364" i="4"/>
  <c r="F363" i="4"/>
  <c r="E362" i="4"/>
  <c r="E361" i="4" s="1"/>
  <c r="D362" i="4"/>
  <c r="F362" i="4" s="1"/>
  <c r="D361" i="4"/>
  <c r="F361" i="4" s="1"/>
  <c r="F359" i="4"/>
  <c r="F358" i="4"/>
  <c r="E358" i="4"/>
  <c r="D358" i="4"/>
  <c r="F357" i="4"/>
  <c r="F356" i="4"/>
  <c r="F355" i="4"/>
  <c r="E355" i="4"/>
  <c r="E354" i="4" s="1"/>
  <c r="D355" i="4"/>
  <c r="F354" i="4"/>
  <c r="D354" i="4"/>
  <c r="F353" i="4"/>
  <c r="F352" i="4"/>
  <c r="F351" i="4"/>
  <c r="F350" i="4"/>
  <c r="E349" i="4"/>
  <c r="E321" i="4" s="1"/>
  <c r="E308" i="4" s="1"/>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3" i="4" s="1"/>
  <c r="F277" i="4"/>
  <c r="F276" i="4"/>
  <c r="F275" i="4"/>
  <c r="E274" i="4"/>
  <c r="E273" i="4" s="1"/>
  <c r="D274" i="4"/>
  <c r="F274"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D221" i="4" s="1"/>
  <c r="F221" i="4" s="1"/>
  <c r="E221" i="4"/>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9" i="4" s="1"/>
  <c r="F48" i="4"/>
  <c r="F47" i="4"/>
  <c r="F46" i="4"/>
  <c r="F45" i="4"/>
  <c r="F44" i="4"/>
  <c r="E44" i="4"/>
  <c r="E43" i="4" s="1"/>
  <c r="D44" i="4"/>
  <c r="F43" i="4"/>
  <c r="D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C1682" i="1"/>
  <c r="G1682" i="1" s="1"/>
  <c r="C1680" i="1"/>
  <c r="C1679" i="1"/>
  <c r="G1679" i="1" s="1"/>
  <c r="H1678" i="1"/>
  <c r="G1678" i="1"/>
  <c r="C1678" i="1"/>
  <c r="H1677" i="1"/>
  <c r="G1677" i="1"/>
  <c r="C1677" i="1"/>
  <c r="C1676" i="1"/>
  <c r="H1675" i="1"/>
  <c r="G1675" i="1"/>
  <c r="C1675" i="1"/>
  <c r="H1674" i="1"/>
  <c r="C1674" i="1"/>
  <c r="G1674" i="1" s="1"/>
  <c r="H1673" i="1"/>
  <c r="G1673" i="1"/>
  <c r="C1673" i="1"/>
  <c r="C1672" i="1"/>
  <c r="C1671" i="1"/>
  <c r="G1671" i="1" s="1"/>
  <c r="H1670" i="1"/>
  <c r="G1670" i="1"/>
  <c r="C1670" i="1"/>
  <c r="H1669" i="1"/>
  <c r="G1669" i="1"/>
  <c r="C1669" i="1"/>
  <c r="C1668" i="1"/>
  <c r="H1667" i="1"/>
  <c r="G1667" i="1"/>
  <c r="C1667" i="1"/>
  <c r="H1666" i="1"/>
  <c r="C1666" i="1"/>
  <c r="G1666" i="1" s="1"/>
  <c r="H1665" i="1"/>
  <c r="G1665" i="1"/>
  <c r="C1665" i="1"/>
  <c r="C1664" i="1"/>
  <c r="C1663" i="1"/>
  <c r="G1663" i="1" s="1"/>
  <c r="H1662" i="1"/>
  <c r="G1662" i="1"/>
  <c r="C1662" i="1"/>
  <c r="H1661" i="1"/>
  <c r="G1661" i="1"/>
  <c r="C1661" i="1"/>
  <c r="C1660" i="1"/>
  <c r="H1659" i="1"/>
  <c r="G1659" i="1"/>
  <c r="C1659" i="1"/>
  <c r="H1658" i="1"/>
  <c r="C1658" i="1"/>
  <c r="G1658" i="1" s="1"/>
  <c r="H1657" i="1"/>
  <c r="G1657" i="1"/>
  <c r="C1657" i="1"/>
  <c r="C1656" i="1"/>
  <c r="C1655" i="1"/>
  <c r="G1655" i="1" s="1"/>
  <c r="H1654" i="1"/>
  <c r="G1654" i="1"/>
  <c r="C1654" i="1"/>
  <c r="H1653" i="1"/>
  <c r="G1653" i="1"/>
  <c r="C1653" i="1"/>
  <c r="C1652" i="1"/>
  <c r="H1651" i="1"/>
  <c r="G1651" i="1"/>
  <c r="C1651" i="1"/>
  <c r="H1650" i="1"/>
  <c r="C1650" i="1"/>
  <c r="G1650" i="1" s="1"/>
  <c r="H1649" i="1"/>
  <c r="G1649" i="1"/>
  <c r="C1649" i="1"/>
  <c r="C1648" i="1"/>
  <c r="C1647" i="1"/>
  <c r="G1647" i="1" s="1"/>
  <c r="H1646" i="1"/>
  <c r="G1646" i="1"/>
  <c r="C1646" i="1"/>
  <c r="H1645" i="1"/>
  <c r="G1645" i="1"/>
  <c r="C1645" i="1"/>
  <c r="C1644" i="1"/>
  <c r="H1643" i="1"/>
  <c r="G1643" i="1"/>
  <c r="C1643" i="1"/>
  <c r="H1642" i="1"/>
  <c r="C1642" i="1"/>
  <c r="G1642" i="1" s="1"/>
  <c r="H1641" i="1"/>
  <c r="G1641" i="1"/>
  <c r="C1641" i="1"/>
  <c r="C1640" i="1"/>
  <c r="C1639" i="1"/>
  <c r="G1639" i="1" s="1"/>
  <c r="H1638" i="1"/>
  <c r="G1638" i="1"/>
  <c r="C1638" i="1"/>
  <c r="H1637" i="1"/>
  <c r="G1637" i="1"/>
  <c r="C1637" i="1"/>
  <c r="C1636" i="1"/>
  <c r="H1635" i="1"/>
  <c r="G1635" i="1"/>
  <c r="C1635" i="1"/>
  <c r="H1634" i="1"/>
  <c r="C1634" i="1"/>
  <c r="G1634" i="1" s="1"/>
  <c r="C1633" i="1"/>
  <c r="H1633" i="1" s="1"/>
  <c r="C1632" i="1"/>
  <c r="C1631" i="1"/>
  <c r="G1631" i="1" s="1"/>
  <c r="H1630" i="1"/>
  <c r="G1630" i="1"/>
  <c r="C1630" i="1"/>
  <c r="H1629" i="1"/>
  <c r="G1629" i="1"/>
  <c r="C1629" i="1"/>
  <c r="H1627" i="1"/>
  <c r="G1627" i="1"/>
  <c r="C1627" i="1"/>
  <c r="H1626" i="1"/>
  <c r="C1626" i="1"/>
  <c r="G1626" i="1" s="1"/>
  <c r="H1625" i="1"/>
  <c r="G1625" i="1"/>
  <c r="C1625" i="1"/>
  <c r="C1624" i="1"/>
  <c r="C1623" i="1"/>
  <c r="G1623" i="1" s="1"/>
  <c r="C1620" i="1"/>
  <c r="H1619" i="1"/>
  <c r="G1619" i="1"/>
  <c r="C1619" i="1"/>
  <c r="H1618" i="1"/>
  <c r="C1618" i="1"/>
  <c r="G1618" i="1" s="1"/>
  <c r="H1617" i="1"/>
  <c r="G1617" i="1"/>
  <c r="C1617" i="1"/>
  <c r="C1616" i="1"/>
  <c r="C1615" i="1"/>
  <c r="G1615" i="1" s="1"/>
  <c r="H1614" i="1"/>
  <c r="G1614" i="1"/>
  <c r="C1614" i="1"/>
  <c r="H1613" i="1"/>
  <c r="G1613" i="1"/>
  <c r="C1613" i="1"/>
  <c r="C1612" i="1"/>
  <c r="H1611" i="1"/>
  <c r="G1611" i="1"/>
  <c r="C1611" i="1"/>
  <c r="H1610" i="1"/>
  <c r="C1610" i="1"/>
  <c r="G1610" i="1" s="1"/>
  <c r="H1609" i="1"/>
  <c r="G1609" i="1"/>
  <c r="C1609" i="1"/>
  <c r="C1608" i="1"/>
  <c r="C1607" i="1"/>
  <c r="G1607" i="1" s="1"/>
  <c r="C1606" i="1"/>
  <c r="G1606" i="1" s="1"/>
  <c r="C1605" i="1"/>
  <c r="H1605" i="1" s="1"/>
  <c r="C1603" i="1"/>
  <c r="G1603" i="1" s="1"/>
  <c r="H1602" i="1"/>
  <c r="C1601" i="1"/>
  <c r="G1601" i="1" s="1"/>
  <c r="C1600" i="1"/>
  <c r="C1599" i="1"/>
  <c r="G1599" i="1" s="1"/>
  <c r="H1598" i="1"/>
  <c r="G1598" i="1"/>
  <c r="C1598" i="1"/>
  <c r="H1597" i="1"/>
  <c r="G1597" i="1"/>
  <c r="C1597" i="1"/>
  <c r="C1596" i="1"/>
  <c r="H1595" i="1"/>
  <c r="G1595" i="1"/>
  <c r="C1595" i="1"/>
  <c r="C1594" i="1"/>
  <c r="G1594" i="1" s="1"/>
  <c r="H1593" i="1"/>
  <c r="G1593" i="1"/>
  <c r="C1593" i="1"/>
  <c r="C1592" i="1"/>
  <c r="C1591" i="1"/>
  <c r="G1591" i="1" s="1"/>
  <c r="H1590" i="1"/>
  <c r="G1590" i="1"/>
  <c r="C1590" i="1"/>
  <c r="H1589" i="1"/>
  <c r="G1589" i="1"/>
  <c r="C1589" i="1"/>
  <c r="C1588" i="1"/>
  <c r="C1587" i="1"/>
  <c r="H1587" i="1" s="1"/>
  <c r="C1586" i="1"/>
  <c r="G1586" i="1" s="1"/>
  <c r="C1584" i="1"/>
  <c r="H1582" i="1"/>
  <c r="G1582" i="1"/>
  <c r="C1582" i="1"/>
  <c r="D1581" i="1"/>
  <c r="C1581" i="1"/>
  <c r="J1580" i="1"/>
  <c r="G1580" i="1"/>
  <c r="D1580" i="1"/>
  <c r="C1580" i="1"/>
  <c r="H1580" i="1" s="1"/>
  <c r="D1579" i="1"/>
  <c r="C1579" i="1"/>
  <c r="H1578" i="1"/>
  <c r="G1578" i="1"/>
  <c r="I1578" i="1" s="1"/>
  <c r="D1578" i="1"/>
  <c r="C1578" i="1"/>
  <c r="J1578" i="1" s="1"/>
  <c r="G1577" i="1"/>
  <c r="D1577" i="1"/>
  <c r="C1577" i="1"/>
  <c r="H1577" i="1" s="1"/>
  <c r="D1576" i="1"/>
  <c r="C1576" i="1"/>
  <c r="H1575" i="1"/>
  <c r="G1575" i="1"/>
  <c r="I1575" i="1" s="1"/>
  <c r="D1575" i="1"/>
  <c r="C1575" i="1"/>
  <c r="J1575" i="1" s="1"/>
  <c r="D1574" i="1"/>
  <c r="C1574" i="1"/>
  <c r="J1573" i="1"/>
  <c r="H1573" i="1"/>
  <c r="G1573" i="1"/>
  <c r="I1573" i="1" s="1"/>
  <c r="D1573" i="1"/>
  <c r="C1573" i="1"/>
  <c r="H1572" i="1"/>
  <c r="G1572" i="1"/>
  <c r="D1572" i="1"/>
  <c r="C1572" i="1"/>
  <c r="H1571" i="1"/>
  <c r="G1571" i="1"/>
  <c r="D1571" i="1"/>
  <c r="C1571" i="1"/>
  <c r="D1570" i="1"/>
  <c r="C1570" i="1"/>
  <c r="H1569" i="1"/>
  <c r="G1569" i="1"/>
  <c r="I1569" i="1" s="1"/>
  <c r="D1569" i="1"/>
  <c r="C1569" i="1"/>
  <c r="J1569" i="1" s="1"/>
  <c r="D1568" i="1"/>
  <c r="C1568" i="1"/>
  <c r="J1567" i="1"/>
  <c r="H1567" i="1"/>
  <c r="G1567" i="1"/>
  <c r="I1567" i="1" s="1"/>
  <c r="D1567" i="1"/>
  <c r="C1567" i="1"/>
  <c r="D1566" i="1"/>
  <c r="C1566" i="1"/>
  <c r="H1565" i="1"/>
  <c r="G1565" i="1"/>
  <c r="I1565" i="1" s="1"/>
  <c r="D1565" i="1"/>
  <c r="C1565" i="1"/>
  <c r="J1565" i="1" s="1"/>
  <c r="D1564" i="1"/>
  <c r="C1564" i="1"/>
  <c r="D1563" i="1"/>
  <c r="C1563" i="1"/>
  <c r="D1562" i="1"/>
  <c r="C1562" i="1"/>
  <c r="J1562" i="1" s="1"/>
  <c r="D1561" i="1"/>
  <c r="C1561" i="1"/>
  <c r="J1560" i="1"/>
  <c r="D1560" i="1"/>
  <c r="C1560" i="1"/>
  <c r="D1559" i="1"/>
  <c r="C1559" i="1"/>
  <c r="H1558" i="1"/>
  <c r="D1558" i="1"/>
  <c r="J1558" i="1" s="1"/>
  <c r="C1558" i="1"/>
  <c r="D1557" i="1"/>
  <c r="C1557" i="1"/>
  <c r="D1556" i="1"/>
  <c r="D1555" i="1"/>
  <c r="J1554" i="1"/>
  <c r="D1554" i="1"/>
  <c r="C1554" i="1"/>
  <c r="G1554" i="1" s="1"/>
  <c r="D1553" i="1"/>
  <c r="C1553" i="1"/>
  <c r="D1552" i="1"/>
  <c r="H1552" i="1" s="1"/>
  <c r="C1552" i="1"/>
  <c r="J1552" i="1" s="1"/>
  <c r="D1551" i="1"/>
  <c r="C1551" i="1"/>
  <c r="G1550" i="1"/>
  <c r="I1550" i="1" s="1"/>
  <c r="D1550" i="1"/>
  <c r="J1550" i="1" s="1"/>
  <c r="C1550" i="1"/>
  <c r="H1550" i="1" s="1"/>
  <c r="D1549" i="1"/>
  <c r="C1549" i="1"/>
  <c r="H1548" i="1"/>
  <c r="D1548" i="1"/>
  <c r="C1548" i="1"/>
  <c r="C1547" i="1"/>
  <c r="J1546" i="1"/>
  <c r="D1546" i="1"/>
  <c r="G1546" i="1" s="1"/>
  <c r="C1546" i="1"/>
  <c r="H1546" i="1" s="1"/>
  <c r="D1545" i="1"/>
  <c r="H1545" i="1" s="1"/>
  <c r="C1545" i="1"/>
  <c r="D1544" i="1"/>
  <c r="C1544" i="1"/>
  <c r="D1543" i="1"/>
  <c r="C1543" i="1"/>
  <c r="D1542" i="1"/>
  <c r="C1542" i="1"/>
  <c r="D1541" i="1"/>
  <c r="H1541" i="1" s="1"/>
  <c r="C1541" i="1"/>
  <c r="J1541" i="1" s="1"/>
  <c r="D1540" i="1"/>
  <c r="C1540" i="1"/>
  <c r="D1536" i="1"/>
  <c r="C1536" i="1"/>
  <c r="H1535" i="1"/>
  <c r="G1535" i="1"/>
  <c r="D1535" i="1"/>
  <c r="C1535" i="1"/>
  <c r="D1534" i="1"/>
  <c r="C1534" i="1"/>
  <c r="G1534" i="1" s="1"/>
  <c r="H1533" i="1"/>
  <c r="G1533" i="1"/>
  <c r="D1533" i="1"/>
  <c r="C1533" i="1"/>
  <c r="D1532" i="1"/>
  <c r="C1532" i="1"/>
  <c r="G1532" i="1" s="1"/>
  <c r="H1531" i="1"/>
  <c r="G1531" i="1"/>
  <c r="D1531" i="1"/>
  <c r="C1531" i="1"/>
  <c r="H1530" i="1"/>
  <c r="D1530" i="1"/>
  <c r="C1530" i="1"/>
  <c r="G1530" i="1" s="1"/>
  <c r="H1529" i="1"/>
  <c r="G1529" i="1"/>
  <c r="D1529" i="1"/>
  <c r="C1529" i="1"/>
  <c r="D1528" i="1"/>
  <c r="C1528" i="1"/>
  <c r="G1528" i="1" s="1"/>
  <c r="H1527" i="1"/>
  <c r="G1527" i="1"/>
  <c r="D1527" i="1"/>
  <c r="C1527" i="1"/>
  <c r="H1526" i="1"/>
  <c r="D1526" i="1"/>
  <c r="C1526" i="1"/>
  <c r="G1526" i="1" s="1"/>
  <c r="D1525" i="1"/>
  <c r="D1524" i="1"/>
  <c r="C1524" i="1"/>
  <c r="H1523" i="1"/>
  <c r="G1523" i="1"/>
  <c r="D1523" i="1"/>
  <c r="C1523" i="1"/>
  <c r="D1522" i="1"/>
  <c r="C1522" i="1"/>
  <c r="G1522" i="1" s="1"/>
  <c r="H1521" i="1"/>
  <c r="G1521" i="1"/>
  <c r="D1521" i="1"/>
  <c r="C1521" i="1"/>
  <c r="D1520" i="1"/>
  <c r="C1520" i="1"/>
  <c r="G1520" i="1" s="1"/>
  <c r="H1519" i="1"/>
  <c r="G1519" i="1"/>
  <c r="D1519" i="1"/>
  <c r="C1519" i="1"/>
  <c r="D1518" i="1"/>
  <c r="C1518" i="1"/>
  <c r="G1518" i="1" s="1"/>
  <c r="H1517" i="1"/>
  <c r="G1517" i="1"/>
  <c r="D1517" i="1"/>
  <c r="C1517" i="1"/>
  <c r="D1516" i="1"/>
  <c r="C1516" i="1"/>
  <c r="G1516" i="1" s="1"/>
  <c r="H1515" i="1"/>
  <c r="G1515" i="1"/>
  <c r="D1515" i="1"/>
  <c r="C1515" i="1"/>
  <c r="H1514" i="1"/>
  <c r="D1514" i="1"/>
  <c r="C1514" i="1"/>
  <c r="G1514" i="1" s="1"/>
  <c r="H1513" i="1"/>
  <c r="G1513" i="1"/>
  <c r="D1513" i="1"/>
  <c r="C1513" i="1"/>
  <c r="H1512" i="1"/>
  <c r="D1512" i="1"/>
  <c r="C1512" i="1"/>
  <c r="G1512" i="1" s="1"/>
  <c r="H1511" i="1"/>
  <c r="G1511" i="1"/>
  <c r="D1511" i="1"/>
  <c r="C1511" i="1"/>
  <c r="H1509" i="1"/>
  <c r="G1509" i="1"/>
  <c r="D1509" i="1"/>
  <c r="C1509" i="1"/>
  <c r="D1508" i="1"/>
  <c r="C1508" i="1"/>
  <c r="G1508" i="1" s="1"/>
  <c r="H1507" i="1"/>
  <c r="G1507" i="1"/>
  <c r="D1507" i="1"/>
  <c r="C1507" i="1"/>
  <c r="D1506" i="1"/>
  <c r="C1506" i="1"/>
  <c r="G1506" i="1" s="1"/>
  <c r="H1505" i="1"/>
  <c r="G1505" i="1"/>
  <c r="D1505" i="1"/>
  <c r="C1505" i="1"/>
  <c r="D1504" i="1"/>
  <c r="C1504" i="1"/>
  <c r="G1504" i="1" s="1"/>
  <c r="H1503" i="1"/>
  <c r="G1503" i="1"/>
  <c r="D1503" i="1"/>
  <c r="C1503" i="1"/>
  <c r="D1502" i="1"/>
  <c r="C1502" i="1"/>
  <c r="G1502" i="1" s="1"/>
  <c r="H1501" i="1"/>
  <c r="G1501" i="1"/>
  <c r="D1501" i="1"/>
  <c r="C1501" i="1"/>
  <c r="H1500" i="1"/>
  <c r="D1500" i="1"/>
  <c r="C1500" i="1"/>
  <c r="G1500" i="1" s="1"/>
  <c r="H1499" i="1"/>
  <c r="G1499" i="1"/>
  <c r="D1499" i="1"/>
  <c r="C1499" i="1"/>
  <c r="H1498" i="1"/>
  <c r="D1498" i="1"/>
  <c r="C1498" i="1"/>
  <c r="G1498" i="1" s="1"/>
  <c r="H1497" i="1"/>
  <c r="G1497" i="1"/>
  <c r="D1497" i="1"/>
  <c r="C1497" i="1"/>
  <c r="D1496" i="1"/>
  <c r="C1496" i="1"/>
  <c r="G1496" i="1" s="1"/>
  <c r="H1495" i="1"/>
  <c r="G1495" i="1"/>
  <c r="D1495" i="1"/>
  <c r="C1495" i="1"/>
  <c r="D1494" i="1"/>
  <c r="C1494" i="1"/>
  <c r="H1493" i="1"/>
  <c r="G1493" i="1"/>
  <c r="D1493" i="1"/>
  <c r="C1493" i="1"/>
  <c r="D1492" i="1"/>
  <c r="C1492" i="1"/>
  <c r="G1492" i="1" s="1"/>
  <c r="H1491" i="1"/>
  <c r="G1491" i="1"/>
  <c r="D1491" i="1"/>
  <c r="C1491" i="1"/>
  <c r="D1490" i="1"/>
  <c r="C1490" i="1"/>
  <c r="G1490" i="1" s="1"/>
  <c r="H1489" i="1"/>
  <c r="G1489" i="1"/>
  <c r="D1489" i="1"/>
  <c r="C1489" i="1"/>
  <c r="D1488" i="1"/>
  <c r="C1488" i="1"/>
  <c r="G1488" i="1" s="1"/>
  <c r="H1487" i="1"/>
  <c r="G1487" i="1"/>
  <c r="D1487" i="1"/>
  <c r="C1487" i="1"/>
  <c r="D1486" i="1"/>
  <c r="C1486" i="1"/>
  <c r="G1486" i="1" s="1"/>
  <c r="H1485" i="1"/>
  <c r="G1485" i="1"/>
  <c r="D1485" i="1"/>
  <c r="C1485" i="1"/>
  <c r="H1484" i="1"/>
  <c r="D1484" i="1"/>
  <c r="C1484" i="1"/>
  <c r="G1484" i="1" s="1"/>
  <c r="H1483" i="1"/>
  <c r="G1483" i="1"/>
  <c r="D1483" i="1"/>
  <c r="C1483" i="1"/>
  <c r="H1482" i="1"/>
  <c r="D1482" i="1"/>
  <c r="C1482" i="1"/>
  <c r="G1482" i="1" s="1"/>
  <c r="H1481" i="1"/>
  <c r="G1481" i="1"/>
  <c r="D1481" i="1"/>
  <c r="C1481" i="1"/>
  <c r="D1480" i="1"/>
  <c r="C1480" i="1"/>
  <c r="G1480" i="1" s="1"/>
  <c r="H1479" i="1"/>
  <c r="G1479" i="1"/>
  <c r="D1479" i="1"/>
  <c r="C1479" i="1"/>
  <c r="D1478" i="1"/>
  <c r="C1478" i="1"/>
  <c r="H1477" i="1"/>
  <c r="G1477" i="1"/>
  <c r="D1477" i="1"/>
  <c r="C1477" i="1"/>
  <c r="D1476" i="1"/>
  <c r="C1476" i="1"/>
  <c r="G1476" i="1" s="1"/>
  <c r="H1475" i="1"/>
  <c r="G1475" i="1"/>
  <c r="D1475" i="1"/>
  <c r="C1475" i="1"/>
  <c r="D1474" i="1"/>
  <c r="C1474" i="1"/>
  <c r="G1474" i="1" s="1"/>
  <c r="H1473" i="1"/>
  <c r="G1473" i="1"/>
  <c r="D1473" i="1"/>
  <c r="C1473" i="1"/>
  <c r="H1472" i="1"/>
  <c r="D1472" i="1"/>
  <c r="C1472" i="1"/>
  <c r="G1472" i="1" s="1"/>
  <c r="H1471" i="1"/>
  <c r="G1471" i="1"/>
  <c r="D1471" i="1"/>
  <c r="C1471"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D1464" i="1"/>
  <c r="C1464" i="1"/>
  <c r="G1464" i="1" s="1"/>
  <c r="H1463" i="1"/>
  <c r="G1463" i="1"/>
  <c r="D1463" i="1"/>
  <c r="C1463" i="1"/>
  <c r="D1462" i="1"/>
  <c r="C1462" i="1"/>
  <c r="H1461" i="1"/>
  <c r="G1461" i="1"/>
  <c r="D1461" i="1"/>
  <c r="C1461" i="1"/>
  <c r="D1460" i="1"/>
  <c r="C1460" i="1"/>
  <c r="G1460" i="1" s="1"/>
  <c r="H1459" i="1"/>
  <c r="G1459" i="1"/>
  <c r="D1459" i="1"/>
  <c r="C1459" i="1"/>
  <c r="D1458" i="1"/>
  <c r="C1458" i="1"/>
  <c r="G1458" i="1" s="1"/>
  <c r="H1457" i="1"/>
  <c r="G1457" i="1"/>
  <c r="D1457" i="1"/>
  <c r="C1457" i="1"/>
  <c r="H1456" i="1"/>
  <c r="D1456" i="1"/>
  <c r="C1456" i="1"/>
  <c r="G1456" i="1" s="1"/>
  <c r="H1455" i="1"/>
  <c r="G1455" i="1"/>
  <c r="D1455" i="1"/>
  <c r="C1455" i="1"/>
  <c r="D1454" i="1"/>
  <c r="C1454" i="1"/>
  <c r="G1454" i="1" s="1"/>
  <c r="H1453" i="1"/>
  <c r="G1453" i="1"/>
  <c r="D1453" i="1"/>
  <c r="C1453" i="1"/>
  <c r="H1452" i="1"/>
  <c r="D1452" i="1"/>
  <c r="C1452" i="1"/>
  <c r="G1452" i="1" s="1"/>
  <c r="H1451" i="1"/>
  <c r="G1451" i="1"/>
  <c r="D1451" i="1"/>
  <c r="C1451" i="1"/>
  <c r="H1450" i="1"/>
  <c r="D1450" i="1"/>
  <c r="C1450" i="1"/>
  <c r="G1450" i="1" s="1"/>
  <c r="H1449" i="1"/>
  <c r="G1449" i="1"/>
  <c r="D1449" i="1"/>
  <c r="C1449" i="1"/>
  <c r="D1448" i="1"/>
  <c r="C1448" i="1"/>
  <c r="G1448" i="1" s="1"/>
  <c r="H1447" i="1"/>
  <c r="G1447" i="1"/>
  <c r="D1447" i="1"/>
  <c r="C1447" i="1"/>
  <c r="D1446" i="1"/>
  <c r="C1446" i="1"/>
  <c r="H1445" i="1"/>
  <c r="G1445" i="1"/>
  <c r="D1445" i="1"/>
  <c r="C1445" i="1"/>
  <c r="D1444" i="1"/>
  <c r="C1444" i="1"/>
  <c r="G1444" i="1" s="1"/>
  <c r="H1443" i="1"/>
  <c r="G1443" i="1"/>
  <c r="D1443" i="1"/>
  <c r="C1443" i="1"/>
  <c r="D1442" i="1"/>
  <c r="C1442" i="1"/>
  <c r="G1442" i="1" s="1"/>
  <c r="H1441" i="1"/>
  <c r="G1441" i="1"/>
  <c r="D1441" i="1"/>
  <c r="C1441" i="1"/>
  <c r="H1440" i="1"/>
  <c r="D1440" i="1"/>
  <c r="C1440" i="1"/>
  <c r="G1440" i="1" s="1"/>
  <c r="H1439" i="1"/>
  <c r="G1439" i="1"/>
  <c r="D1439" i="1"/>
  <c r="C1439" i="1"/>
  <c r="D1438" i="1"/>
  <c r="C1438" i="1"/>
  <c r="G1438" i="1" s="1"/>
  <c r="H1437" i="1"/>
  <c r="G1437" i="1"/>
  <c r="D1437" i="1"/>
  <c r="C1437" i="1"/>
  <c r="H1436" i="1"/>
  <c r="D1436" i="1"/>
  <c r="C1436" i="1"/>
  <c r="G1436" i="1" s="1"/>
  <c r="H1435" i="1"/>
  <c r="G1435" i="1"/>
  <c r="D1435" i="1"/>
  <c r="C1435" i="1"/>
  <c r="H1434" i="1"/>
  <c r="D1434" i="1"/>
  <c r="C1434" i="1"/>
  <c r="G1434" i="1" s="1"/>
  <c r="H1433" i="1"/>
  <c r="G1433" i="1"/>
  <c r="D1433" i="1"/>
  <c r="C1433" i="1"/>
  <c r="D1432" i="1"/>
  <c r="C1432" i="1"/>
  <c r="G1432" i="1" s="1"/>
  <c r="D1431" i="1"/>
  <c r="D1430" i="1"/>
  <c r="C1430" i="1"/>
  <c r="G1430" i="1" s="1"/>
  <c r="H1429" i="1"/>
  <c r="G1429" i="1"/>
  <c r="D1429" i="1"/>
  <c r="C1429" i="1"/>
  <c r="H1428" i="1"/>
  <c r="D1428" i="1"/>
  <c r="C1428" i="1"/>
  <c r="G1428" i="1" s="1"/>
  <c r="H1427" i="1"/>
  <c r="G1427" i="1"/>
  <c r="D1427" i="1"/>
  <c r="C1427" i="1"/>
  <c r="D1426" i="1"/>
  <c r="C1426" i="1"/>
  <c r="G1426" i="1" s="1"/>
  <c r="H1425" i="1"/>
  <c r="G1425" i="1"/>
  <c r="D1425" i="1"/>
  <c r="C1425" i="1"/>
  <c r="C1424" i="1"/>
  <c r="H1423" i="1"/>
  <c r="G1423" i="1"/>
  <c r="D1423" i="1"/>
  <c r="C1423" i="1"/>
  <c r="H1422" i="1"/>
  <c r="D1422" i="1"/>
  <c r="C1422" i="1"/>
  <c r="G1422" i="1" s="1"/>
  <c r="H1421" i="1"/>
  <c r="G1421" i="1"/>
  <c r="D1421" i="1"/>
  <c r="C1421" i="1"/>
  <c r="D1420" i="1"/>
  <c r="C1420" i="1"/>
  <c r="G1420" i="1" s="1"/>
  <c r="H1419" i="1"/>
  <c r="G1419" i="1"/>
  <c r="D1419" i="1"/>
  <c r="C1419" i="1"/>
  <c r="D1418" i="1"/>
  <c r="C1418" i="1"/>
  <c r="H1417" i="1"/>
  <c r="G1417" i="1"/>
  <c r="D1417" i="1"/>
  <c r="C1417" i="1"/>
  <c r="D1416" i="1"/>
  <c r="C1416" i="1"/>
  <c r="G1416" i="1" s="1"/>
  <c r="H1415" i="1"/>
  <c r="G1415" i="1"/>
  <c r="D1415" i="1"/>
  <c r="C1415" i="1"/>
  <c r="D1414" i="1"/>
  <c r="C1414" i="1"/>
  <c r="G1414" i="1" s="1"/>
  <c r="H1413" i="1"/>
  <c r="G1413" i="1"/>
  <c r="D1413" i="1"/>
  <c r="C1413" i="1"/>
  <c r="H1412" i="1"/>
  <c r="D1412" i="1"/>
  <c r="C1412" i="1"/>
  <c r="G1412" i="1" s="1"/>
  <c r="H1411" i="1"/>
  <c r="G1411" i="1"/>
  <c r="D1411" i="1"/>
  <c r="C1411"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D1404" i="1"/>
  <c r="C1404" i="1"/>
  <c r="G1404" i="1" s="1"/>
  <c r="H1403" i="1"/>
  <c r="G1403" i="1"/>
  <c r="D1403" i="1"/>
  <c r="C1403" i="1"/>
  <c r="D1402" i="1"/>
  <c r="C1402" i="1"/>
  <c r="D1401" i="1"/>
  <c r="D1400" i="1"/>
  <c r="C1400" i="1"/>
  <c r="G1400" i="1" s="1"/>
  <c r="H1399" i="1"/>
  <c r="G1399" i="1"/>
  <c r="D1399" i="1"/>
  <c r="C1399" i="1"/>
  <c r="H1398" i="1"/>
  <c r="D1398" i="1"/>
  <c r="C1398" i="1"/>
  <c r="G1398" i="1" s="1"/>
  <c r="H1397" i="1"/>
  <c r="G1397" i="1"/>
  <c r="D1397" i="1"/>
  <c r="C1397"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D1390" i="1"/>
  <c r="C1390" i="1"/>
  <c r="G1390" i="1" s="1"/>
  <c r="H1389" i="1"/>
  <c r="G1389" i="1"/>
  <c r="D1389" i="1"/>
  <c r="C1389" i="1"/>
  <c r="D1388" i="1"/>
  <c r="C1388" i="1"/>
  <c r="D1387" i="1"/>
  <c r="C1387" i="1"/>
  <c r="D1386" i="1"/>
  <c r="C1386" i="1"/>
  <c r="G1386" i="1" s="1"/>
  <c r="H1385" i="1"/>
  <c r="D1385" i="1"/>
  <c r="C1385" i="1"/>
  <c r="D1384" i="1"/>
  <c r="C1384" i="1"/>
  <c r="H1383" i="1"/>
  <c r="G1383" i="1"/>
  <c r="D1383" i="1"/>
  <c r="C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D1374" i="1"/>
  <c r="C1374" i="1"/>
  <c r="G1374" i="1" s="1"/>
  <c r="H1373" i="1"/>
  <c r="G1373" i="1"/>
  <c r="D1373" i="1"/>
  <c r="C1373" i="1"/>
  <c r="D1372" i="1"/>
  <c r="C1372" i="1"/>
  <c r="H1371" i="1"/>
  <c r="G1371" i="1"/>
  <c r="D1371" i="1"/>
  <c r="C1371" i="1"/>
  <c r="D1370" i="1"/>
  <c r="C1370" i="1"/>
  <c r="G1370" i="1" s="1"/>
  <c r="H1369" i="1"/>
  <c r="G1369" i="1"/>
  <c r="D1369" i="1"/>
  <c r="C1369" i="1"/>
  <c r="D1368" i="1"/>
  <c r="C1368" i="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D1358" i="1"/>
  <c r="C1358" i="1"/>
  <c r="G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3" i="1"/>
  <c r="G1343" i="1"/>
  <c r="D1343" i="1"/>
  <c r="C1343" i="1"/>
  <c r="D1342" i="1"/>
  <c r="C1342" i="1"/>
  <c r="H1341" i="1"/>
  <c r="G1341" i="1"/>
  <c r="D1341" i="1"/>
  <c r="C1341" i="1"/>
  <c r="D1340" i="1"/>
  <c r="C1340" i="1"/>
  <c r="H1340" i="1" s="1"/>
  <c r="D1339" i="1"/>
  <c r="G1339" i="1" s="1"/>
  <c r="C1339" i="1"/>
  <c r="D1338" i="1"/>
  <c r="C1338" i="1"/>
  <c r="H1338" i="1" s="1"/>
  <c r="H1337" i="1"/>
  <c r="G1337" i="1"/>
  <c r="D1337" i="1"/>
  <c r="C1337" i="1"/>
  <c r="D1336" i="1"/>
  <c r="C1336" i="1"/>
  <c r="H1335" i="1"/>
  <c r="G1335" i="1"/>
  <c r="D1335" i="1"/>
  <c r="C1335" i="1"/>
  <c r="D1334" i="1"/>
  <c r="C1334" i="1"/>
  <c r="H1333" i="1"/>
  <c r="G1333" i="1"/>
  <c r="D1333" i="1"/>
  <c r="C1333" i="1"/>
  <c r="D1332" i="1"/>
  <c r="C1332" i="1"/>
  <c r="H1332" i="1" s="1"/>
  <c r="H1331" i="1"/>
  <c r="G1331" i="1"/>
  <c r="D1331" i="1"/>
  <c r="C1331" i="1"/>
  <c r="D1330" i="1"/>
  <c r="C1330" i="1"/>
  <c r="H1330" i="1" s="1"/>
  <c r="H1329" i="1"/>
  <c r="G1329" i="1"/>
  <c r="D1329" i="1"/>
  <c r="C1329" i="1"/>
  <c r="D1328" i="1"/>
  <c r="C1328" i="1"/>
  <c r="H1327" i="1"/>
  <c r="G1327" i="1"/>
  <c r="D1327" i="1"/>
  <c r="C1327" i="1"/>
  <c r="D1326" i="1"/>
  <c r="C1326" i="1"/>
  <c r="H1325" i="1"/>
  <c r="G1325" i="1"/>
  <c r="D1325" i="1"/>
  <c r="C1325" i="1"/>
  <c r="D1324" i="1"/>
  <c r="C1324" i="1"/>
  <c r="H1324" i="1" s="1"/>
  <c r="H1323" i="1"/>
  <c r="G1323" i="1"/>
  <c r="D1323" i="1"/>
  <c r="C1323" i="1"/>
  <c r="D1322" i="1"/>
  <c r="C1322" i="1"/>
  <c r="H1322" i="1" s="1"/>
  <c r="H1321" i="1"/>
  <c r="G1321" i="1"/>
  <c r="D1321" i="1"/>
  <c r="C1321" i="1"/>
  <c r="D1320" i="1"/>
  <c r="C1320" i="1"/>
  <c r="H1319" i="1"/>
  <c r="G1319" i="1"/>
  <c r="D1319" i="1"/>
  <c r="C1319" i="1"/>
  <c r="D1318" i="1"/>
  <c r="C1318" i="1"/>
  <c r="H1317" i="1"/>
  <c r="G1317" i="1"/>
  <c r="D1317" i="1"/>
  <c r="C1317" i="1"/>
  <c r="D1316" i="1"/>
  <c r="C1316" i="1"/>
  <c r="H1316" i="1" s="1"/>
  <c r="H1315" i="1"/>
  <c r="G1315" i="1"/>
  <c r="D1315" i="1"/>
  <c r="C1315" i="1"/>
  <c r="D1314" i="1"/>
  <c r="C1314" i="1"/>
  <c r="H1314" i="1" s="1"/>
  <c r="H1313" i="1"/>
  <c r="G1313" i="1"/>
  <c r="D1313" i="1"/>
  <c r="C1313" i="1"/>
  <c r="D1312" i="1"/>
  <c r="C1312" i="1"/>
  <c r="D1311" i="1"/>
  <c r="H1311" i="1" s="1"/>
  <c r="C1311" i="1"/>
  <c r="D1310" i="1"/>
  <c r="C1310" i="1"/>
  <c r="H1309" i="1"/>
  <c r="G1309" i="1"/>
  <c r="D1309" i="1"/>
  <c r="C1309" i="1"/>
  <c r="D1308" i="1"/>
  <c r="C1308" i="1"/>
  <c r="H1308" i="1" s="1"/>
  <c r="H1307" i="1"/>
  <c r="G1307" i="1"/>
  <c r="D1307" i="1"/>
  <c r="C1307" i="1"/>
  <c r="D1306" i="1"/>
  <c r="C1306" i="1"/>
  <c r="H1306" i="1" s="1"/>
  <c r="H1305" i="1"/>
  <c r="G1305" i="1"/>
  <c r="D1305" i="1"/>
  <c r="C1305" i="1"/>
  <c r="D1304" i="1"/>
  <c r="C1304" i="1"/>
  <c r="H1303" i="1"/>
  <c r="G1303" i="1"/>
  <c r="D1303" i="1"/>
  <c r="C1303" i="1"/>
  <c r="D1302" i="1"/>
  <c r="C1302" i="1"/>
  <c r="H1301" i="1"/>
  <c r="G1301" i="1"/>
  <c r="D1301" i="1"/>
  <c r="C1301" i="1"/>
  <c r="D1300" i="1"/>
  <c r="C1300" i="1"/>
  <c r="H1300" i="1" s="1"/>
  <c r="H1299" i="1"/>
  <c r="G1299" i="1"/>
  <c r="D1299" i="1"/>
  <c r="C1299" i="1"/>
  <c r="D1298" i="1"/>
  <c r="C1298" i="1"/>
  <c r="H1298" i="1" s="1"/>
  <c r="H1297" i="1"/>
  <c r="G1297" i="1"/>
  <c r="D1297" i="1"/>
  <c r="C1297" i="1"/>
  <c r="D1296" i="1"/>
  <c r="C1296" i="1"/>
  <c r="H1295" i="1"/>
  <c r="G1295" i="1"/>
  <c r="D1295" i="1"/>
  <c r="C1295" i="1"/>
  <c r="D1294" i="1"/>
  <c r="C1294" i="1"/>
  <c r="H1293" i="1"/>
  <c r="G1293" i="1"/>
  <c r="D1293" i="1"/>
  <c r="C1293" i="1"/>
  <c r="D1292" i="1"/>
  <c r="C1292" i="1"/>
  <c r="H1292" i="1" s="1"/>
  <c r="H1291" i="1"/>
  <c r="G1291" i="1"/>
  <c r="D1291" i="1"/>
  <c r="C1291" i="1"/>
  <c r="D1290" i="1"/>
  <c r="C1290" i="1"/>
  <c r="H1290" i="1" s="1"/>
  <c r="H1289" i="1"/>
  <c r="G1289" i="1"/>
  <c r="D1289" i="1"/>
  <c r="C1289" i="1"/>
  <c r="D1288" i="1"/>
  <c r="C1288" i="1"/>
  <c r="H1287" i="1"/>
  <c r="G1287" i="1"/>
  <c r="D1287" i="1"/>
  <c r="C1287" i="1"/>
  <c r="D1286" i="1"/>
  <c r="C1286" i="1"/>
  <c r="H1285" i="1"/>
  <c r="G1285" i="1"/>
  <c r="D1285" i="1"/>
  <c r="C1285" i="1"/>
  <c r="D1284" i="1"/>
  <c r="C1284" i="1"/>
  <c r="H1284" i="1" s="1"/>
  <c r="H1283" i="1"/>
  <c r="G1283" i="1"/>
  <c r="D1283" i="1"/>
  <c r="C1283" i="1"/>
  <c r="D1282" i="1"/>
  <c r="C1282" i="1"/>
  <c r="H1282" i="1" s="1"/>
  <c r="H1281" i="1"/>
  <c r="G1281" i="1"/>
  <c r="D1281" i="1"/>
  <c r="C1281" i="1"/>
  <c r="D1280" i="1"/>
  <c r="C1280" i="1"/>
  <c r="H1279" i="1"/>
  <c r="G1279" i="1"/>
  <c r="D1279" i="1"/>
  <c r="C1279" i="1"/>
  <c r="D1278" i="1"/>
  <c r="C1278" i="1"/>
  <c r="H1277" i="1"/>
  <c r="G1277" i="1"/>
  <c r="D1277" i="1"/>
  <c r="C1277" i="1"/>
  <c r="D1276" i="1"/>
  <c r="C1276" i="1"/>
  <c r="H1276" i="1" s="1"/>
  <c r="H1275" i="1"/>
  <c r="G1275" i="1"/>
  <c r="D1275" i="1"/>
  <c r="C1275" i="1"/>
  <c r="D1274" i="1"/>
  <c r="C1274" i="1"/>
  <c r="H1274" i="1" s="1"/>
  <c r="H1273" i="1"/>
  <c r="G1273" i="1"/>
  <c r="D1273" i="1"/>
  <c r="C1273" i="1"/>
  <c r="D1272" i="1"/>
  <c r="C1272" i="1"/>
  <c r="H1271" i="1"/>
  <c r="G1271" i="1"/>
  <c r="D1271" i="1"/>
  <c r="C1271" i="1"/>
  <c r="D1270" i="1"/>
  <c r="C1270" i="1"/>
  <c r="H1269" i="1"/>
  <c r="G1269" i="1"/>
  <c r="D1269" i="1"/>
  <c r="C1269" i="1"/>
  <c r="D1268" i="1"/>
  <c r="C1268" i="1"/>
  <c r="H1268" i="1" s="1"/>
  <c r="H1267" i="1"/>
  <c r="D1267" i="1"/>
  <c r="G1267" i="1" s="1"/>
  <c r="C1267" i="1"/>
  <c r="D1266" i="1"/>
  <c r="C1266" i="1"/>
  <c r="H1266" i="1" s="1"/>
  <c r="H1265" i="1"/>
  <c r="G1265" i="1"/>
  <c r="D1265" i="1"/>
  <c r="C1265" i="1"/>
  <c r="C1264" i="1"/>
  <c r="G1263" i="1"/>
  <c r="D1263" i="1"/>
  <c r="H1263" i="1" s="1"/>
  <c r="C1263" i="1"/>
  <c r="D1262" i="1"/>
  <c r="C1262" i="1"/>
  <c r="H1261" i="1"/>
  <c r="G1261" i="1"/>
  <c r="D1261" i="1"/>
  <c r="C1261" i="1"/>
  <c r="D1260" i="1"/>
  <c r="C1260" i="1"/>
  <c r="C1259" i="1"/>
  <c r="D1258" i="1"/>
  <c r="C1258" i="1"/>
  <c r="H1257" i="1"/>
  <c r="D1257" i="1"/>
  <c r="G1257" i="1" s="1"/>
  <c r="C1257" i="1"/>
  <c r="D1256" i="1"/>
  <c r="C1256" i="1"/>
  <c r="D1254" i="1"/>
  <c r="C1254" i="1"/>
  <c r="H1254" i="1" s="1"/>
  <c r="H1253" i="1"/>
  <c r="G1253" i="1"/>
  <c r="D1253" i="1"/>
  <c r="C1253" i="1"/>
  <c r="D1252" i="1"/>
  <c r="C1252" i="1"/>
  <c r="H1252" i="1" s="1"/>
  <c r="H1251" i="1"/>
  <c r="G1251" i="1"/>
  <c r="D1251" i="1"/>
  <c r="C1251" i="1"/>
  <c r="D1250" i="1"/>
  <c r="C1250" i="1"/>
  <c r="H1249" i="1"/>
  <c r="G1249" i="1"/>
  <c r="D1249" i="1"/>
  <c r="C1249" i="1"/>
  <c r="D1248" i="1"/>
  <c r="C1248" i="1"/>
  <c r="H1247" i="1"/>
  <c r="G1247" i="1"/>
  <c r="D1247" i="1"/>
  <c r="C1247" i="1"/>
  <c r="D1246" i="1"/>
  <c r="C1246" i="1"/>
  <c r="H1246" i="1" s="1"/>
  <c r="H1245" i="1"/>
  <c r="G1245" i="1"/>
  <c r="D1245" i="1"/>
  <c r="C1245" i="1"/>
  <c r="D1244" i="1"/>
  <c r="C1244" i="1"/>
  <c r="H1244" i="1" s="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H1234" i="1"/>
  <c r="D1234" i="1"/>
  <c r="C1234" i="1"/>
  <c r="G1234" i="1" s="1"/>
  <c r="H1233" i="1"/>
  <c r="G1233" i="1"/>
  <c r="D1233" i="1"/>
  <c r="C1233" i="1"/>
  <c r="D1232" i="1"/>
  <c r="C1232" i="1"/>
  <c r="H1232" i="1" s="1"/>
  <c r="H1231" i="1"/>
  <c r="G1231" i="1"/>
  <c r="D1231" i="1"/>
  <c r="C1231" i="1"/>
  <c r="H1230" i="1"/>
  <c r="D1230" i="1"/>
  <c r="C1230" i="1"/>
  <c r="G1230" i="1" s="1"/>
  <c r="H1229" i="1"/>
  <c r="G1229" i="1"/>
  <c r="D1229" i="1"/>
  <c r="C1229" i="1"/>
  <c r="D1228" i="1"/>
  <c r="H1228" i="1" s="1"/>
  <c r="C1228" i="1"/>
  <c r="H1227" i="1"/>
  <c r="G1227" i="1"/>
  <c r="D1227" i="1"/>
  <c r="C1227" i="1"/>
  <c r="D1226" i="1"/>
  <c r="C1226" i="1"/>
  <c r="H1225" i="1"/>
  <c r="G1225" i="1"/>
  <c r="D1225" i="1"/>
  <c r="C1225" i="1"/>
  <c r="H1224" i="1"/>
  <c r="D1224" i="1"/>
  <c r="C1224" i="1"/>
  <c r="G1224" i="1" s="1"/>
  <c r="H1223" i="1"/>
  <c r="G1223" i="1"/>
  <c r="D1223" i="1"/>
  <c r="C1223" i="1"/>
  <c r="D1222" i="1"/>
  <c r="H1222" i="1" s="1"/>
  <c r="C1222" i="1"/>
  <c r="H1221" i="1"/>
  <c r="G1221" i="1"/>
  <c r="D1221" i="1"/>
  <c r="C1221" i="1"/>
  <c r="D1220" i="1"/>
  <c r="C1220" i="1"/>
  <c r="G1220" i="1" s="1"/>
  <c r="H1219" i="1"/>
  <c r="G1219" i="1"/>
  <c r="D1219" i="1"/>
  <c r="C1219" i="1"/>
  <c r="H1218" i="1"/>
  <c r="D1218" i="1"/>
  <c r="C1218" i="1"/>
  <c r="G1218" i="1" s="1"/>
  <c r="H1217" i="1"/>
  <c r="G1217" i="1"/>
  <c r="D1217" i="1"/>
  <c r="C1217" i="1"/>
  <c r="D1216" i="1"/>
  <c r="H1216" i="1" s="1"/>
  <c r="C1216" i="1"/>
  <c r="H1215" i="1"/>
  <c r="G1215" i="1"/>
  <c r="D1215" i="1"/>
  <c r="C1215" i="1"/>
  <c r="H1214" i="1"/>
  <c r="D1214" i="1"/>
  <c r="C1214" i="1"/>
  <c r="G1214" i="1" s="1"/>
  <c r="H1213" i="1"/>
  <c r="G1213" i="1"/>
  <c r="D1213" i="1"/>
  <c r="C1213" i="1"/>
  <c r="D1212" i="1"/>
  <c r="H1212" i="1" s="1"/>
  <c r="C1212" i="1"/>
  <c r="H1211" i="1"/>
  <c r="G1211" i="1"/>
  <c r="D1211" i="1"/>
  <c r="C1211" i="1"/>
  <c r="D1210" i="1"/>
  <c r="C1210" i="1"/>
  <c r="H1209" i="1"/>
  <c r="G1209" i="1"/>
  <c r="D1209" i="1"/>
  <c r="C1209" i="1"/>
  <c r="H1208" i="1"/>
  <c r="D1208" i="1"/>
  <c r="C1208" i="1"/>
  <c r="G1208" i="1" s="1"/>
  <c r="D1207" i="1"/>
  <c r="D1206" i="1"/>
  <c r="C1206" i="1"/>
  <c r="G1206" i="1" s="1"/>
  <c r="H1205" i="1"/>
  <c r="G1205" i="1"/>
  <c r="D1205" i="1"/>
  <c r="C1205" i="1"/>
  <c r="H1204" i="1"/>
  <c r="D1204" i="1"/>
  <c r="C1204" i="1"/>
  <c r="H1203" i="1"/>
  <c r="G1203" i="1"/>
  <c r="D1203" i="1"/>
  <c r="C1203" i="1"/>
  <c r="D1202" i="1"/>
  <c r="H1202" i="1" s="1"/>
  <c r="C1202" i="1"/>
  <c r="H1201" i="1"/>
  <c r="G1201" i="1"/>
  <c r="D1201" i="1"/>
  <c r="C1201" i="1"/>
  <c r="H1200" i="1"/>
  <c r="D1200" i="1"/>
  <c r="C1200" i="1"/>
  <c r="G1200" i="1" s="1"/>
  <c r="H1199" i="1"/>
  <c r="G1199" i="1"/>
  <c r="D1199" i="1"/>
  <c r="C1199" i="1"/>
  <c r="D1198" i="1"/>
  <c r="H1198" i="1" s="1"/>
  <c r="C1198" i="1"/>
  <c r="H1197" i="1"/>
  <c r="G1197" i="1"/>
  <c r="D1197" i="1"/>
  <c r="C1197" i="1"/>
  <c r="D1196" i="1"/>
  <c r="C1196" i="1"/>
  <c r="H1195" i="1"/>
  <c r="G1195" i="1"/>
  <c r="D1195" i="1"/>
  <c r="C1195" i="1"/>
  <c r="H1194" i="1"/>
  <c r="D1194" i="1"/>
  <c r="C1194" i="1"/>
  <c r="G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D1182" i="1"/>
  <c r="G1182" i="1" s="1"/>
  <c r="C1182" i="1"/>
  <c r="H1179" i="1"/>
  <c r="G1179" i="1"/>
  <c r="D1179" i="1"/>
  <c r="C1179" i="1"/>
  <c r="H1178" i="1"/>
  <c r="D1178" i="1"/>
  <c r="C1178" i="1"/>
  <c r="G1178" i="1" s="1"/>
  <c r="D1177" i="1"/>
  <c r="H1177" i="1" s="1"/>
  <c r="C1177" i="1"/>
  <c r="H1176" i="1"/>
  <c r="D1176" i="1"/>
  <c r="C1176" i="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H1160" i="1"/>
  <c r="D1160" i="1"/>
  <c r="C1160" i="1"/>
  <c r="G1160" i="1" s="1"/>
  <c r="H1159" i="1"/>
  <c r="G1159" i="1"/>
  <c r="D1159" i="1"/>
  <c r="C1159" i="1"/>
  <c r="H1158" i="1"/>
  <c r="D1158" i="1"/>
  <c r="C1158" i="1"/>
  <c r="G1158" i="1" s="1"/>
  <c r="H1157" i="1"/>
  <c r="G1157" i="1"/>
  <c r="D1157" i="1"/>
  <c r="C1157" i="1"/>
  <c r="H1156" i="1"/>
  <c r="D1156" i="1"/>
  <c r="C1156" i="1"/>
  <c r="G1156" i="1" s="1"/>
  <c r="D1155" i="1"/>
  <c r="C1155" i="1"/>
  <c r="H1154" i="1"/>
  <c r="D1154" i="1"/>
  <c r="C1154" i="1"/>
  <c r="G1154" i="1" s="1"/>
  <c r="D1153" i="1"/>
  <c r="C1153" i="1"/>
  <c r="D1152" i="1"/>
  <c r="D1151" i="1"/>
  <c r="C1151" i="1"/>
  <c r="H1150" i="1"/>
  <c r="D1150" i="1"/>
  <c r="C1150" i="1"/>
  <c r="G1150" i="1" s="1"/>
  <c r="D1149" i="1"/>
  <c r="C1149" i="1"/>
  <c r="H1148"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D1140" i="1"/>
  <c r="D1139" i="1"/>
  <c r="C1139" i="1"/>
  <c r="H1138" i="1"/>
  <c r="D1138" i="1"/>
  <c r="C1138" i="1"/>
  <c r="G1138" i="1" s="1"/>
  <c r="D1137" i="1"/>
  <c r="C1137" i="1"/>
  <c r="H1136" i="1"/>
  <c r="D1136" i="1"/>
  <c r="C1136" i="1"/>
  <c r="G1136" i="1" s="1"/>
  <c r="D1135" i="1"/>
  <c r="C1135" i="1"/>
  <c r="H1134" i="1"/>
  <c r="D1134" i="1"/>
  <c r="C1134" i="1"/>
  <c r="G1134" i="1" s="1"/>
  <c r="D1133" i="1"/>
  <c r="C1133" i="1"/>
  <c r="H1132" i="1"/>
  <c r="D1132" i="1"/>
  <c r="C1132" i="1"/>
  <c r="G1132" i="1" s="1"/>
  <c r="D1131" i="1"/>
  <c r="C1131" i="1"/>
  <c r="H1130" i="1"/>
  <c r="D1130" i="1"/>
  <c r="C1130" i="1"/>
  <c r="G1130" i="1" s="1"/>
  <c r="D1129" i="1"/>
  <c r="C1129" i="1"/>
  <c r="H1128" i="1"/>
  <c r="D1128" i="1"/>
  <c r="C1128" i="1"/>
  <c r="G1128" i="1" s="1"/>
  <c r="D1127" i="1"/>
  <c r="C1127" i="1"/>
  <c r="H1126" i="1"/>
  <c r="D1126" i="1"/>
  <c r="C1126" i="1"/>
  <c r="G1126" i="1" s="1"/>
  <c r="D1125" i="1"/>
  <c r="C1125" i="1"/>
  <c r="H1124" i="1"/>
  <c r="D1124" i="1"/>
  <c r="C1124" i="1"/>
  <c r="G1124" i="1" s="1"/>
  <c r="D1123" i="1"/>
  <c r="C1123" i="1"/>
  <c r="H1122" i="1"/>
  <c r="D1122" i="1"/>
  <c r="C1122" i="1"/>
  <c r="G1122" i="1" s="1"/>
  <c r="D1121" i="1"/>
  <c r="C1121" i="1"/>
  <c r="H1120" i="1"/>
  <c r="D1120" i="1"/>
  <c r="C1120" i="1"/>
  <c r="G1120" i="1" s="1"/>
  <c r="D1119" i="1"/>
  <c r="C1119" i="1"/>
  <c r="H1118" i="1"/>
  <c r="D1118" i="1"/>
  <c r="C1118" i="1"/>
  <c r="G1118" i="1" s="1"/>
  <c r="D1117" i="1"/>
  <c r="C1117" i="1"/>
  <c r="H1116" i="1"/>
  <c r="D1116" i="1"/>
  <c r="C1116" i="1"/>
  <c r="G1116" i="1" s="1"/>
  <c r="D1115" i="1"/>
  <c r="C1115" i="1"/>
  <c r="H1114" i="1"/>
  <c r="D1114" i="1"/>
  <c r="C1114" i="1"/>
  <c r="G1114" i="1" s="1"/>
  <c r="D1113" i="1"/>
  <c r="C1113" i="1"/>
  <c r="H1112" i="1"/>
  <c r="D1112" i="1"/>
  <c r="C1112" i="1"/>
  <c r="G1112" i="1" s="1"/>
  <c r="D1111" i="1"/>
  <c r="C1111" i="1"/>
  <c r="H1110" i="1"/>
  <c r="D1110" i="1"/>
  <c r="C1110" i="1"/>
  <c r="G1110" i="1" s="1"/>
  <c r="D1109" i="1"/>
  <c r="C1109" i="1"/>
  <c r="H1108" i="1"/>
  <c r="D1108" i="1"/>
  <c r="C1108" i="1"/>
  <c r="G1108" i="1" s="1"/>
  <c r="D1107" i="1"/>
  <c r="C1107" i="1"/>
  <c r="H1106" i="1"/>
  <c r="D1106" i="1"/>
  <c r="C1106" i="1"/>
  <c r="G1106" i="1" s="1"/>
  <c r="D1105" i="1"/>
  <c r="C1105" i="1"/>
  <c r="H1104" i="1"/>
  <c r="D1104" i="1"/>
  <c r="C1104" i="1"/>
  <c r="G1104" i="1" s="1"/>
  <c r="D1103" i="1"/>
  <c r="C1103" i="1"/>
  <c r="H1102" i="1"/>
  <c r="D1102" i="1"/>
  <c r="C1102" i="1"/>
  <c r="G1102" i="1" s="1"/>
  <c r="D1101" i="1"/>
  <c r="C1101" i="1"/>
  <c r="H1100" i="1"/>
  <c r="D1100" i="1"/>
  <c r="C1100" i="1"/>
  <c r="G1100" i="1" s="1"/>
  <c r="D1099" i="1"/>
  <c r="C1099" i="1"/>
  <c r="H1098" i="1"/>
  <c r="D1098" i="1"/>
  <c r="C1098" i="1"/>
  <c r="G1098" i="1" s="1"/>
  <c r="D1097" i="1"/>
  <c r="C1097" i="1"/>
  <c r="H1096" i="1"/>
  <c r="D1096" i="1"/>
  <c r="C1096" i="1"/>
  <c r="G1096" i="1" s="1"/>
  <c r="D1095" i="1"/>
  <c r="C1095" i="1"/>
  <c r="H1094" i="1"/>
  <c r="D1094" i="1"/>
  <c r="C1094" i="1"/>
  <c r="G1094" i="1" s="1"/>
  <c r="D1093" i="1"/>
  <c r="C1093" i="1"/>
  <c r="H1092" i="1"/>
  <c r="D1092" i="1"/>
  <c r="C1092" i="1"/>
  <c r="G1092" i="1" s="1"/>
  <c r="D1091" i="1"/>
  <c r="C1091" i="1"/>
  <c r="H1090" i="1"/>
  <c r="D1090" i="1"/>
  <c r="C1090" i="1"/>
  <c r="G1090" i="1" s="1"/>
  <c r="D1089" i="1"/>
  <c r="C1089" i="1"/>
  <c r="D1088" i="1"/>
  <c r="H1088" i="1" s="1"/>
  <c r="C1088" i="1"/>
  <c r="C1087" i="1"/>
  <c r="D1086" i="1"/>
  <c r="H1086" i="1" s="1"/>
  <c r="C1086" i="1"/>
  <c r="D1085" i="1"/>
  <c r="C1085" i="1"/>
  <c r="H1084" i="1"/>
  <c r="D1084" i="1"/>
  <c r="C1084" i="1"/>
  <c r="G1084" i="1" s="1"/>
  <c r="D1083" i="1"/>
  <c r="C1083" i="1"/>
  <c r="H1082" i="1"/>
  <c r="D1082" i="1"/>
  <c r="C1082" i="1"/>
  <c r="G1082" i="1" s="1"/>
  <c r="D1081" i="1"/>
  <c r="C1081" i="1"/>
  <c r="D1080" i="1"/>
  <c r="H1080" i="1" s="1"/>
  <c r="C1080" i="1"/>
  <c r="H1079" i="1"/>
  <c r="D1079" i="1"/>
  <c r="G1079" i="1" s="1"/>
  <c r="C1079" i="1"/>
  <c r="D1078" i="1"/>
  <c r="H1078" i="1" s="1"/>
  <c r="C1078" i="1"/>
  <c r="G1078" i="1" s="1"/>
  <c r="D1077" i="1"/>
  <c r="H1077" i="1" s="1"/>
  <c r="C1077" i="1"/>
  <c r="C1076" i="1"/>
  <c r="C1075" i="1"/>
  <c r="H1073" i="1"/>
  <c r="G1073" i="1"/>
  <c r="D1073" i="1"/>
  <c r="C1073" i="1"/>
  <c r="H1072" i="1"/>
  <c r="D1072" i="1"/>
  <c r="C1072" i="1"/>
  <c r="G1072" i="1" s="1"/>
  <c r="D1071" i="1"/>
  <c r="H1071" i="1" s="1"/>
  <c r="C1071" i="1"/>
  <c r="H1070" i="1"/>
  <c r="D1070" i="1"/>
  <c r="C1070" i="1"/>
  <c r="G1070" i="1" s="1"/>
  <c r="D1069" i="1"/>
  <c r="H1069" i="1" s="1"/>
  <c r="C1069" i="1"/>
  <c r="C1068" i="1"/>
  <c r="H1067" i="1"/>
  <c r="G1067" i="1"/>
  <c r="D1067" i="1"/>
  <c r="C1067" i="1"/>
  <c r="D1066" i="1"/>
  <c r="C1066" i="1"/>
  <c r="H1065" i="1"/>
  <c r="G1065" i="1"/>
  <c r="D1065" i="1"/>
  <c r="C1065" i="1"/>
  <c r="H1064" i="1"/>
  <c r="D1064" i="1"/>
  <c r="C1064" i="1"/>
  <c r="G1064" i="1" s="1"/>
  <c r="H1063" i="1"/>
  <c r="G1063" i="1"/>
  <c r="D1063" i="1"/>
  <c r="C1063" i="1"/>
  <c r="D1062" i="1"/>
  <c r="C1062" i="1"/>
  <c r="G1062" i="1" s="1"/>
  <c r="G1061" i="1"/>
  <c r="D1061" i="1"/>
  <c r="H1061" i="1" s="1"/>
  <c r="C1061" i="1"/>
  <c r="D1060" i="1"/>
  <c r="C1060" i="1"/>
  <c r="D1059" i="1"/>
  <c r="C1059" i="1"/>
  <c r="H1058" i="1"/>
  <c r="D1058" i="1"/>
  <c r="C1058" i="1"/>
  <c r="G1058" i="1" s="1"/>
  <c r="D1057" i="1"/>
  <c r="G1057" i="1" s="1"/>
  <c r="C1057" i="1"/>
  <c r="H1056" i="1"/>
  <c r="D1056" i="1"/>
  <c r="C1056" i="1"/>
  <c r="G1056" i="1" s="1"/>
  <c r="D1055" i="1"/>
  <c r="H1055" i="1" s="1"/>
  <c r="C1055" i="1"/>
  <c r="H1054" i="1"/>
  <c r="D1054" i="1"/>
  <c r="C1054" i="1"/>
  <c r="G1054" i="1" s="1"/>
  <c r="D1053" i="1"/>
  <c r="H1053" i="1" s="1"/>
  <c r="C1053" i="1"/>
  <c r="G1052" i="1"/>
  <c r="D1052" i="1"/>
  <c r="C1052" i="1"/>
  <c r="H1052" i="1" s="1"/>
  <c r="D1051" i="1"/>
  <c r="H1051" i="1" s="1"/>
  <c r="C1051" i="1"/>
  <c r="G1050" i="1"/>
  <c r="D1050" i="1"/>
  <c r="C1050" i="1"/>
  <c r="H1050" i="1" s="1"/>
  <c r="D1049" i="1"/>
  <c r="H1049" i="1" s="1"/>
  <c r="C1049" i="1"/>
  <c r="G1048" i="1"/>
  <c r="D1048" i="1"/>
  <c r="C1048" i="1"/>
  <c r="H1048" i="1" s="1"/>
  <c r="D1047" i="1"/>
  <c r="H1047" i="1" s="1"/>
  <c r="C1047" i="1"/>
  <c r="G1046" i="1"/>
  <c r="D1046" i="1"/>
  <c r="C1046" i="1"/>
  <c r="H1046" i="1" s="1"/>
  <c r="D1045" i="1"/>
  <c r="H1045" i="1" s="1"/>
  <c r="C1045" i="1"/>
  <c r="G1044" i="1"/>
  <c r="D1044" i="1"/>
  <c r="C1044" i="1"/>
  <c r="H1044" i="1" s="1"/>
  <c r="D1043" i="1"/>
  <c r="H1043" i="1" s="1"/>
  <c r="C1043" i="1"/>
  <c r="G1042" i="1"/>
  <c r="D1042" i="1"/>
  <c r="C1042" i="1"/>
  <c r="H1042" i="1" s="1"/>
  <c r="D1041" i="1"/>
  <c r="H1041" i="1" s="1"/>
  <c r="C1041" i="1"/>
  <c r="G1040" i="1"/>
  <c r="D1040" i="1"/>
  <c r="C1040" i="1"/>
  <c r="H1040" i="1" s="1"/>
  <c r="D1039" i="1"/>
  <c r="H1039" i="1" s="1"/>
  <c r="C1039" i="1"/>
  <c r="G1038" i="1"/>
  <c r="D1038" i="1"/>
  <c r="C1038" i="1"/>
  <c r="H1038" i="1" s="1"/>
  <c r="D1037" i="1"/>
  <c r="H1037" i="1" s="1"/>
  <c r="C1037" i="1"/>
  <c r="G1036" i="1"/>
  <c r="D1036" i="1"/>
  <c r="C1036" i="1"/>
  <c r="H1036" i="1" s="1"/>
  <c r="D1035" i="1"/>
  <c r="H1035" i="1" s="1"/>
  <c r="C1035" i="1"/>
  <c r="G1034" i="1"/>
  <c r="D1034" i="1"/>
  <c r="C1034" i="1"/>
  <c r="H1034" i="1" s="1"/>
  <c r="D1033" i="1"/>
  <c r="H1033" i="1" s="1"/>
  <c r="C1033" i="1"/>
  <c r="G1032" i="1"/>
  <c r="D1032" i="1"/>
  <c r="C1032" i="1"/>
  <c r="H1032" i="1" s="1"/>
  <c r="D1031" i="1"/>
  <c r="C1031" i="1"/>
  <c r="H1031" i="1" s="1"/>
  <c r="D1030" i="1"/>
  <c r="G1030" i="1" s="1"/>
  <c r="C1030" i="1"/>
  <c r="D1029" i="1"/>
  <c r="C1029" i="1"/>
  <c r="H1029" i="1" s="1"/>
  <c r="D1028" i="1"/>
  <c r="G1028" i="1" s="1"/>
  <c r="C1028" i="1"/>
  <c r="H1028" i="1" s="1"/>
  <c r="D1027" i="1"/>
  <c r="C1027" i="1"/>
  <c r="H1027" i="1" s="1"/>
  <c r="D1026" i="1"/>
  <c r="G1026" i="1" s="1"/>
  <c r="C1026" i="1"/>
  <c r="D1025" i="1"/>
  <c r="C1025" i="1"/>
  <c r="H1025" i="1" s="1"/>
  <c r="D1024" i="1"/>
  <c r="G1024" i="1" s="1"/>
  <c r="C1024" i="1"/>
  <c r="D1023" i="1"/>
  <c r="C1023" i="1"/>
  <c r="H1023" i="1" s="1"/>
  <c r="D1022" i="1"/>
  <c r="G1022" i="1" s="1"/>
  <c r="C1022" i="1"/>
  <c r="D1021" i="1"/>
  <c r="C1021" i="1"/>
  <c r="H1021" i="1" s="1"/>
  <c r="G1020" i="1"/>
  <c r="D1020" i="1"/>
  <c r="C1020" i="1"/>
  <c r="D1019" i="1"/>
  <c r="C1019" i="1"/>
  <c r="H1019" i="1" s="1"/>
  <c r="C1018" i="1"/>
  <c r="C1017" i="1"/>
  <c r="D1016" i="1"/>
  <c r="G1016" i="1" s="1"/>
  <c r="C1016" i="1"/>
  <c r="H1016" i="1" s="1"/>
  <c r="D1015" i="1"/>
  <c r="C1015" i="1"/>
  <c r="H1015" i="1" s="1"/>
  <c r="D1014" i="1"/>
  <c r="G1014" i="1" s="1"/>
  <c r="C1014" i="1"/>
  <c r="D1013" i="1"/>
  <c r="C1013" i="1"/>
  <c r="G1010" i="1"/>
  <c r="D1010" i="1"/>
  <c r="C1010" i="1"/>
  <c r="H1010" i="1" s="1"/>
  <c r="D1009" i="1"/>
  <c r="C1009" i="1"/>
  <c r="H1009" i="1" s="1"/>
  <c r="D1008" i="1"/>
  <c r="G1008" i="1" s="1"/>
  <c r="C1008" i="1"/>
  <c r="D1007" i="1"/>
  <c r="C1007" i="1"/>
  <c r="H1007" i="1" s="1"/>
  <c r="G1006" i="1"/>
  <c r="D1006" i="1"/>
  <c r="C1006" i="1"/>
  <c r="D1005" i="1"/>
  <c r="C1005" i="1"/>
  <c r="H1005" i="1" s="1"/>
  <c r="D1004" i="1"/>
  <c r="G1004" i="1" s="1"/>
  <c r="C1004" i="1"/>
  <c r="D1003" i="1"/>
  <c r="C1003" i="1"/>
  <c r="H1003" i="1" s="1"/>
  <c r="D1002" i="1"/>
  <c r="G1002" i="1" s="1"/>
  <c r="C1002" i="1"/>
  <c r="H1002" i="1" s="1"/>
  <c r="D1001" i="1"/>
  <c r="C1001" i="1"/>
  <c r="H1001" i="1" s="1"/>
  <c r="D1000" i="1"/>
  <c r="G1000" i="1" s="1"/>
  <c r="C1000" i="1"/>
  <c r="D999" i="1"/>
  <c r="C999" i="1"/>
  <c r="H999" i="1" s="1"/>
  <c r="G998" i="1"/>
  <c r="D998" i="1"/>
  <c r="C998" i="1"/>
  <c r="H998" i="1" s="1"/>
  <c r="D997" i="1"/>
  <c r="C997" i="1"/>
  <c r="H997" i="1" s="1"/>
  <c r="G996" i="1"/>
  <c r="D996" i="1"/>
  <c r="C996" i="1"/>
  <c r="H996" i="1" s="1"/>
  <c r="D995" i="1"/>
  <c r="C995" i="1"/>
  <c r="H995" i="1" s="1"/>
  <c r="G994" i="1"/>
  <c r="D994" i="1"/>
  <c r="C994" i="1"/>
  <c r="H994" i="1" s="1"/>
  <c r="D993" i="1"/>
  <c r="C993" i="1"/>
  <c r="H993" i="1" s="1"/>
  <c r="D992" i="1"/>
  <c r="G992" i="1" s="1"/>
  <c r="C992" i="1"/>
  <c r="D991" i="1"/>
  <c r="C991" i="1"/>
  <c r="H991" i="1" s="1"/>
  <c r="G990" i="1"/>
  <c r="D990" i="1"/>
  <c r="C990" i="1"/>
  <c r="D989" i="1"/>
  <c r="C989" i="1"/>
  <c r="H989" i="1" s="1"/>
  <c r="D988" i="1"/>
  <c r="G988" i="1" s="1"/>
  <c r="C988" i="1"/>
  <c r="D987" i="1"/>
  <c r="C987" i="1"/>
  <c r="H987" i="1" s="1"/>
  <c r="D986" i="1"/>
  <c r="G986" i="1" s="1"/>
  <c r="C986" i="1"/>
  <c r="H986" i="1" s="1"/>
  <c r="D985" i="1"/>
  <c r="C985" i="1"/>
  <c r="H985" i="1" s="1"/>
  <c r="D984" i="1"/>
  <c r="G984" i="1" s="1"/>
  <c r="C984" i="1"/>
  <c r="D983" i="1"/>
  <c r="C983" i="1"/>
  <c r="H983" i="1" s="1"/>
  <c r="G982" i="1"/>
  <c r="D982" i="1"/>
  <c r="C982" i="1"/>
  <c r="H982" i="1" s="1"/>
  <c r="D981" i="1"/>
  <c r="C981" i="1"/>
  <c r="H981" i="1" s="1"/>
  <c r="G980" i="1"/>
  <c r="D980" i="1"/>
  <c r="C980" i="1"/>
  <c r="H980" i="1" s="1"/>
  <c r="D979" i="1"/>
  <c r="C979" i="1"/>
  <c r="H979" i="1" s="1"/>
  <c r="G978" i="1"/>
  <c r="D978" i="1"/>
  <c r="C978" i="1"/>
  <c r="H978" i="1" s="1"/>
  <c r="D977" i="1"/>
  <c r="C977" i="1"/>
  <c r="H977" i="1" s="1"/>
  <c r="D976" i="1"/>
  <c r="G976" i="1" s="1"/>
  <c r="C976" i="1"/>
  <c r="D975" i="1"/>
  <c r="C975" i="1"/>
  <c r="H975" i="1" s="1"/>
  <c r="G974" i="1"/>
  <c r="D974" i="1"/>
  <c r="C974" i="1"/>
  <c r="D973" i="1"/>
  <c r="C973" i="1"/>
  <c r="H973" i="1" s="1"/>
  <c r="D972" i="1"/>
  <c r="G972" i="1" s="1"/>
  <c r="C972" i="1"/>
  <c r="D971" i="1"/>
  <c r="C971" i="1"/>
  <c r="H971" i="1" s="1"/>
  <c r="D970" i="1"/>
  <c r="G970" i="1" s="1"/>
  <c r="C970" i="1"/>
  <c r="H970" i="1" s="1"/>
  <c r="D969" i="1"/>
  <c r="C969" i="1"/>
  <c r="H969" i="1" s="1"/>
  <c r="D968" i="1"/>
  <c r="G968" i="1" s="1"/>
  <c r="C968" i="1"/>
  <c r="D967" i="1"/>
  <c r="C967" i="1"/>
  <c r="H967" i="1" s="1"/>
  <c r="G966" i="1"/>
  <c r="D966" i="1"/>
  <c r="C966" i="1"/>
  <c r="H966" i="1" s="1"/>
  <c r="D965" i="1"/>
  <c r="C965" i="1"/>
  <c r="H965" i="1" s="1"/>
  <c r="G964" i="1"/>
  <c r="D964" i="1"/>
  <c r="C964" i="1"/>
  <c r="H964" i="1" s="1"/>
  <c r="D963" i="1"/>
  <c r="C963" i="1"/>
  <c r="H963" i="1" s="1"/>
  <c r="G962" i="1"/>
  <c r="D962" i="1"/>
  <c r="C962" i="1"/>
  <c r="H962" i="1" s="1"/>
  <c r="D961" i="1"/>
  <c r="C961" i="1"/>
  <c r="H961" i="1" s="1"/>
  <c r="D960" i="1"/>
  <c r="G960" i="1" s="1"/>
  <c r="C960" i="1"/>
  <c r="D959" i="1"/>
  <c r="C959" i="1"/>
  <c r="H959" i="1" s="1"/>
  <c r="G958" i="1"/>
  <c r="D958" i="1"/>
  <c r="C958" i="1"/>
  <c r="D957" i="1"/>
  <c r="C957" i="1"/>
  <c r="H957" i="1" s="1"/>
  <c r="D956" i="1"/>
  <c r="G956" i="1" s="1"/>
  <c r="C956" i="1"/>
  <c r="D955" i="1"/>
  <c r="C955" i="1"/>
  <c r="H955" i="1" s="1"/>
  <c r="D954" i="1"/>
  <c r="G954" i="1" s="1"/>
  <c r="C954" i="1"/>
  <c r="H954" i="1" s="1"/>
  <c r="D953" i="1"/>
  <c r="C953" i="1"/>
  <c r="H953" i="1" s="1"/>
  <c r="D952" i="1"/>
  <c r="G952" i="1" s="1"/>
  <c r="C952" i="1"/>
  <c r="D951" i="1"/>
  <c r="C951" i="1"/>
  <c r="H951" i="1" s="1"/>
  <c r="G950" i="1"/>
  <c r="D950" i="1"/>
  <c r="C950" i="1"/>
  <c r="H950" i="1" s="1"/>
  <c r="D949" i="1"/>
  <c r="C949" i="1"/>
  <c r="H949" i="1" s="1"/>
  <c r="G948" i="1"/>
  <c r="D948" i="1"/>
  <c r="C948" i="1"/>
  <c r="H948" i="1" s="1"/>
  <c r="D947" i="1"/>
  <c r="C947" i="1"/>
  <c r="H947" i="1" s="1"/>
  <c r="G946" i="1"/>
  <c r="D946" i="1"/>
  <c r="C946" i="1"/>
  <c r="H946" i="1" s="1"/>
  <c r="D945" i="1"/>
  <c r="C945" i="1"/>
  <c r="H945" i="1" s="1"/>
  <c r="D944" i="1"/>
  <c r="G944" i="1" s="1"/>
  <c r="C944" i="1"/>
  <c r="D943" i="1"/>
  <c r="C943" i="1"/>
  <c r="H943" i="1" s="1"/>
  <c r="G942" i="1"/>
  <c r="D942" i="1"/>
  <c r="C942" i="1"/>
  <c r="D941" i="1"/>
  <c r="C941" i="1"/>
  <c r="D940" i="1"/>
  <c r="G940" i="1" s="1"/>
  <c r="C940" i="1"/>
  <c r="D939" i="1"/>
  <c r="C939" i="1"/>
  <c r="D938" i="1"/>
  <c r="G938" i="1" s="1"/>
  <c r="C938" i="1"/>
  <c r="H938" i="1" s="1"/>
  <c r="D937" i="1"/>
  <c r="C937" i="1"/>
  <c r="D936" i="1"/>
  <c r="G936" i="1" s="1"/>
  <c r="C936" i="1"/>
  <c r="D935" i="1"/>
  <c r="C935" i="1"/>
  <c r="G934" i="1"/>
  <c r="D934" i="1"/>
  <c r="C934" i="1"/>
  <c r="H934" i="1" s="1"/>
  <c r="D933" i="1"/>
  <c r="C933" i="1"/>
  <c r="G932" i="1"/>
  <c r="D932" i="1"/>
  <c r="C932" i="1"/>
  <c r="H932" i="1" s="1"/>
  <c r="D931" i="1"/>
  <c r="C931" i="1"/>
  <c r="G930" i="1"/>
  <c r="D930" i="1"/>
  <c r="C930" i="1"/>
  <c r="H930" i="1" s="1"/>
  <c r="D929" i="1"/>
  <c r="C929" i="1"/>
  <c r="D928" i="1"/>
  <c r="G928" i="1" s="1"/>
  <c r="C928" i="1"/>
  <c r="D927" i="1"/>
  <c r="C927" i="1"/>
  <c r="G926" i="1"/>
  <c r="D926" i="1"/>
  <c r="C926" i="1"/>
  <c r="D925" i="1"/>
  <c r="C925" i="1"/>
  <c r="D924" i="1"/>
  <c r="G924" i="1" s="1"/>
  <c r="C924" i="1"/>
  <c r="D923" i="1"/>
  <c r="C923" i="1"/>
  <c r="D922" i="1"/>
  <c r="G922" i="1" s="1"/>
  <c r="C922" i="1"/>
  <c r="H922" i="1" s="1"/>
  <c r="D921" i="1"/>
  <c r="C921" i="1"/>
  <c r="D920" i="1"/>
  <c r="G920" i="1" s="1"/>
  <c r="C920" i="1"/>
  <c r="D919" i="1"/>
  <c r="C919" i="1"/>
  <c r="G918" i="1"/>
  <c r="D918" i="1"/>
  <c r="C918" i="1"/>
  <c r="H918" i="1" s="1"/>
  <c r="D917" i="1"/>
  <c r="C917" i="1"/>
  <c r="G916" i="1"/>
  <c r="D916" i="1"/>
  <c r="C916" i="1"/>
  <c r="H916" i="1" s="1"/>
  <c r="D915" i="1"/>
  <c r="C915" i="1"/>
  <c r="D914" i="1"/>
  <c r="C914" i="1"/>
  <c r="D913" i="1"/>
  <c r="C913" i="1"/>
  <c r="D912" i="1"/>
  <c r="G912" i="1" s="1"/>
  <c r="C912" i="1"/>
  <c r="D911" i="1"/>
  <c r="C911" i="1"/>
  <c r="G910" i="1"/>
  <c r="D910" i="1"/>
  <c r="C910" i="1"/>
  <c r="D909" i="1"/>
  <c r="C909" i="1"/>
  <c r="D908" i="1"/>
  <c r="C908" i="1"/>
  <c r="D907" i="1"/>
  <c r="C907" i="1"/>
  <c r="D906" i="1"/>
  <c r="C906" i="1"/>
  <c r="H906" i="1" s="1"/>
  <c r="D905" i="1"/>
  <c r="C905" i="1"/>
  <c r="D904" i="1"/>
  <c r="G904" i="1" s="1"/>
  <c r="C904" i="1"/>
  <c r="D903" i="1"/>
  <c r="C903" i="1"/>
  <c r="D902" i="1"/>
  <c r="C902" i="1"/>
  <c r="H902" i="1" s="1"/>
  <c r="D901" i="1"/>
  <c r="C901" i="1"/>
  <c r="D900" i="1"/>
  <c r="C900" i="1"/>
  <c r="H900" i="1" s="1"/>
  <c r="D899" i="1"/>
  <c r="C899" i="1"/>
  <c r="D898" i="1"/>
  <c r="C898" i="1"/>
  <c r="D897" i="1"/>
  <c r="C897" i="1"/>
  <c r="H897" i="1" s="1"/>
  <c r="D896" i="1"/>
  <c r="H896" i="1" s="1"/>
  <c r="C896" i="1"/>
  <c r="G896" i="1" s="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G735" i="1"/>
  <c r="D735" i="1"/>
  <c r="C735" i="1"/>
  <c r="H734" i="1"/>
  <c r="G734" i="1"/>
  <c r="D734" i="1"/>
  <c r="C734" i="1"/>
  <c r="H733" i="1"/>
  <c r="G733" i="1"/>
  <c r="D733" i="1"/>
  <c r="C733" i="1"/>
  <c r="D732" i="1"/>
  <c r="G732" i="1" s="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D649" i="1"/>
  <c r="H649" i="1" s="1"/>
  <c r="C649" i="1"/>
  <c r="D648" i="1"/>
  <c r="G648" i="1" s="1"/>
  <c r="C648" i="1"/>
  <c r="H647" i="1"/>
  <c r="G647" i="1"/>
  <c r="D647" i="1"/>
  <c r="C647" i="1"/>
  <c r="H646" i="1"/>
  <c r="G646" i="1"/>
  <c r="D646" i="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C421" i="1"/>
  <c r="H416" i="1"/>
  <c r="G416" i="1"/>
  <c r="D416" i="1"/>
  <c r="C416" i="1"/>
  <c r="H415" i="1"/>
  <c r="G415" i="1"/>
  <c r="D415" i="1"/>
  <c r="C415" i="1"/>
  <c r="D414" i="1"/>
  <c r="G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D378" i="1"/>
  <c r="G378" i="1" s="1"/>
  <c r="C378" i="1"/>
  <c r="H377" i="1"/>
  <c r="G377" i="1"/>
  <c r="D377" i="1"/>
  <c r="C377" i="1"/>
  <c r="H376" i="1"/>
  <c r="G376" i="1"/>
  <c r="D376" i="1"/>
  <c r="C376" i="1"/>
  <c r="H375" i="1"/>
  <c r="D375" i="1"/>
  <c r="G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D195" i="1"/>
  <c r="H195" i="1" s="1"/>
  <c r="C195" i="1"/>
  <c r="D194" i="1"/>
  <c r="H194" i="1" s="1"/>
  <c r="C194" i="1"/>
  <c r="H193" i="1"/>
  <c r="G193" i="1"/>
  <c r="D193" i="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D180" i="1"/>
  <c r="H180" i="1" s="1"/>
  <c r="C180" i="1"/>
  <c r="H179" i="1"/>
  <c r="G179" i="1"/>
  <c r="D179" i="1"/>
  <c r="C179" i="1"/>
  <c r="H178" i="1"/>
  <c r="G178" i="1"/>
  <c r="D178" i="1"/>
  <c r="C178" i="1"/>
  <c r="H177" i="1"/>
  <c r="G177" i="1"/>
  <c r="D177" i="1"/>
  <c r="C177" i="1"/>
  <c r="H176" i="1"/>
  <c r="G176" i="1"/>
  <c r="D176" i="1"/>
  <c r="C176" i="1"/>
  <c r="H175" i="1"/>
  <c r="D175" i="1"/>
  <c r="G175" i="1" s="1"/>
  <c r="C175" i="1"/>
  <c r="C174" i="1"/>
  <c r="H173" i="1"/>
  <c r="D173" i="1"/>
  <c r="G173" i="1" s="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D166" i="1"/>
  <c r="H166" i="1" s="1"/>
  <c r="C166" i="1"/>
  <c r="H165" i="1"/>
  <c r="G165" i="1"/>
  <c r="D165" i="1"/>
  <c r="C165" i="1"/>
  <c r="G164" i="1"/>
  <c r="D164" i="1"/>
  <c r="H164" i="1" s="1"/>
  <c r="C164" i="1"/>
  <c r="H163" i="1"/>
  <c r="G163" i="1"/>
  <c r="D163" i="1"/>
  <c r="C163" i="1"/>
  <c r="H162" i="1"/>
  <c r="G162" i="1"/>
  <c r="D162" i="1"/>
  <c r="C162" i="1"/>
  <c r="H161"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D153" i="1"/>
  <c r="G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H132" i="1"/>
  <c r="D132" i="1"/>
  <c r="G132" i="1" s="1"/>
  <c r="C132" i="1"/>
  <c r="D131" i="1"/>
  <c r="G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D75" i="1"/>
  <c r="H75" i="1" s="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1" i="9" l="1"/>
  <c r="B311" i="9" s="1"/>
  <c r="E312" i="9"/>
  <c r="H414" i="1"/>
  <c r="H298" i="1"/>
  <c r="G75" i="1"/>
  <c r="E324" i="9"/>
  <c r="B324" i="9" s="1"/>
  <c r="E327" i="9"/>
  <c r="B327" i="9" s="1"/>
  <c r="E31" i="9"/>
  <c r="B31" i="9" s="1"/>
  <c r="E36" i="9"/>
  <c r="B36" i="9" s="1"/>
  <c r="E322" i="9"/>
  <c r="B322" i="9" s="1"/>
  <c r="E320" i="9"/>
  <c r="G1683" i="1"/>
  <c r="E329" i="9"/>
  <c r="B329" i="9" s="1"/>
  <c r="G1552" i="1"/>
  <c r="I1552" i="1" s="1"/>
  <c r="E6" i="7"/>
  <c r="D1539" i="1" s="1"/>
  <c r="H1547" i="1"/>
  <c r="J1548" i="1"/>
  <c r="J1545" i="1"/>
  <c r="G1545" i="1"/>
  <c r="I1545" i="1" s="1"/>
  <c r="G1541" i="1"/>
  <c r="I1541" i="1" s="1"/>
  <c r="G1540" i="1"/>
  <c r="H1554" i="1"/>
  <c r="I1554" i="1" s="1"/>
  <c r="G1548" i="1"/>
  <c r="I1548" i="1" s="1"/>
  <c r="D6" i="7"/>
  <c r="J1542" i="1"/>
  <c r="H1560" i="1"/>
  <c r="G1558" i="1"/>
  <c r="E5" i="7"/>
  <c r="G1562" i="1"/>
  <c r="H1562" i="1"/>
  <c r="G1560" i="1"/>
  <c r="I1560" i="1" s="1"/>
  <c r="I1558" i="1"/>
  <c r="C1556" i="1"/>
  <c r="H34" i="3"/>
  <c r="C1555" i="1"/>
  <c r="G1555" i="1" s="1"/>
  <c r="G1424" i="1"/>
  <c r="H1681" i="1"/>
  <c r="G1681" i="1"/>
  <c r="H1682" i="1"/>
  <c r="C1628" i="1"/>
  <c r="G1633" i="1"/>
  <c r="C1622" i="1"/>
  <c r="C1604" i="1"/>
  <c r="H1601" i="1"/>
  <c r="H1594" i="1"/>
  <c r="H1606" i="1"/>
  <c r="G1587" i="1"/>
  <c r="H1603" i="1"/>
  <c r="G1605" i="1"/>
  <c r="G1585" i="1"/>
  <c r="H1586" i="1"/>
  <c r="H1387" i="1"/>
  <c r="G1385" i="1"/>
  <c r="G1384" i="1"/>
  <c r="G1387" i="1"/>
  <c r="E305" i="9"/>
  <c r="B305" i="9" s="1"/>
  <c r="E335" i="9"/>
  <c r="B335" i="9" s="1"/>
  <c r="H1339" i="1"/>
  <c r="G1368" i="1"/>
  <c r="H1258" i="1"/>
  <c r="E255" i="5"/>
  <c r="D1259" i="1" s="1"/>
  <c r="G1259" i="1" s="1"/>
  <c r="G1311" i="1"/>
  <c r="H1259" i="1"/>
  <c r="H1260" i="1"/>
  <c r="E340" i="9"/>
  <c r="B340" i="9" s="1"/>
  <c r="H1182" i="1"/>
  <c r="G1176" i="1"/>
  <c r="G1177" i="1"/>
  <c r="F171" i="5"/>
  <c r="E313" i="9"/>
  <c r="B313" i="9" s="1"/>
  <c r="E307" i="9"/>
  <c r="B307" i="9" s="1"/>
  <c r="G1088" i="1"/>
  <c r="F82" i="5"/>
  <c r="G1086" i="1"/>
  <c r="G1080" i="1"/>
  <c r="F341" i="9"/>
  <c r="B341" i="9" s="1"/>
  <c r="D1076" i="1"/>
  <c r="G1076" i="1" s="1"/>
  <c r="G1077" i="1"/>
  <c r="G1060" i="1"/>
  <c r="H1057" i="1"/>
  <c r="H1024" i="1"/>
  <c r="H1026" i="1"/>
  <c r="D1018" i="1"/>
  <c r="G1018" i="1" s="1"/>
  <c r="E12" i="5"/>
  <c r="D1017" i="1" s="1"/>
  <c r="H1017" i="1" s="1"/>
  <c r="H1013" i="1"/>
  <c r="F8" i="5"/>
  <c r="G636" i="1"/>
  <c r="G635" i="1"/>
  <c r="G299" i="1"/>
  <c r="D421" i="1"/>
  <c r="G421" i="1" s="1"/>
  <c r="E648" i="4"/>
  <c r="D642" i="1" s="1"/>
  <c r="H642" i="1" s="1"/>
  <c r="G736" i="1"/>
  <c r="H732" i="1"/>
  <c r="G725" i="1"/>
  <c r="F236" i="9"/>
  <c r="B236" i="9" s="1"/>
  <c r="E26" i="9"/>
  <c r="B26" i="9" s="1"/>
  <c r="E296" i="9"/>
  <c r="B296" i="9" s="1"/>
  <c r="H648" i="1"/>
  <c r="G649" i="1"/>
  <c r="E294" i="9"/>
  <c r="B294" i="9" s="1"/>
  <c r="D422" i="1"/>
  <c r="F412" i="4"/>
  <c r="G300" i="1"/>
  <c r="H423" i="1"/>
  <c r="F428" i="4"/>
  <c r="G195" i="1"/>
  <c r="F244" i="9"/>
  <c r="G194" i="1"/>
  <c r="E56" i="9"/>
  <c r="B56" i="9" s="1"/>
  <c r="F194" i="4"/>
  <c r="H190" i="1"/>
  <c r="G192" i="1"/>
  <c r="F242" i="9"/>
  <c r="F240" i="9"/>
  <c r="D174" i="1"/>
  <c r="G174" i="1" s="1"/>
  <c r="E52" i="9"/>
  <c r="B52" i="9" s="1"/>
  <c r="G180" i="1"/>
  <c r="E51" i="9"/>
  <c r="B51" i="9" s="1"/>
  <c r="H174" i="1"/>
  <c r="G166" i="1"/>
  <c r="F170" i="4"/>
  <c r="E164" i="4"/>
  <c r="D160" i="1" s="1"/>
  <c r="E153" i="4"/>
  <c r="D149" i="1" s="1"/>
  <c r="F160" i="4"/>
  <c r="E48" i="9"/>
  <c r="D150" i="1"/>
  <c r="H150" i="1" s="1"/>
  <c r="H149" i="1"/>
  <c r="G149" i="1"/>
  <c r="G150" i="1"/>
  <c r="G133" i="1"/>
  <c r="H131" i="1"/>
  <c r="F135" i="4"/>
  <c r="G124" i="1"/>
  <c r="F126" i="4"/>
  <c r="H122" i="1"/>
  <c r="H73" i="1"/>
  <c r="G73" i="1"/>
  <c r="H113" i="1"/>
  <c r="D108" i="1"/>
  <c r="H898" i="1"/>
  <c r="G898" i="1"/>
  <c r="H917" i="1"/>
  <c r="G917" i="1"/>
  <c r="H933" i="1"/>
  <c r="G933" i="1"/>
  <c r="H914" i="1"/>
  <c r="G914" i="1"/>
  <c r="H901" i="1"/>
  <c r="G901" i="1"/>
  <c r="G897" i="1"/>
  <c r="G900" i="1"/>
  <c r="H904" i="1"/>
  <c r="H907" i="1"/>
  <c r="G907" i="1"/>
  <c r="H920" i="1"/>
  <c r="H923" i="1"/>
  <c r="G923" i="1"/>
  <c r="H936" i="1"/>
  <c r="H939" i="1"/>
  <c r="G939" i="1"/>
  <c r="H952" i="1"/>
  <c r="H968" i="1"/>
  <c r="H984" i="1"/>
  <c r="H1000" i="1"/>
  <c r="H1014" i="1"/>
  <c r="H1030" i="1"/>
  <c r="H908" i="1"/>
  <c r="H911" i="1"/>
  <c r="G911" i="1"/>
  <c r="H924" i="1"/>
  <c r="H927" i="1"/>
  <c r="G927" i="1"/>
  <c r="H940" i="1"/>
  <c r="H956" i="1"/>
  <c r="H972" i="1"/>
  <c r="H988" i="1"/>
  <c r="H1004" i="1"/>
  <c r="H905" i="1"/>
  <c r="G905" i="1"/>
  <c r="H921" i="1"/>
  <c r="G921" i="1"/>
  <c r="H937" i="1"/>
  <c r="G937" i="1"/>
  <c r="H1147" i="1"/>
  <c r="G1147" i="1"/>
  <c r="G1196" i="1"/>
  <c r="H1196" i="1"/>
  <c r="H899" i="1"/>
  <c r="G899" i="1"/>
  <c r="G908" i="1"/>
  <c r="H912" i="1"/>
  <c r="H915" i="1"/>
  <c r="G915" i="1"/>
  <c r="H928" i="1"/>
  <c r="H931" i="1"/>
  <c r="G931" i="1"/>
  <c r="H944" i="1"/>
  <c r="H960" i="1"/>
  <c r="H976" i="1"/>
  <c r="H992" i="1"/>
  <c r="H1008" i="1"/>
  <c r="H1022" i="1"/>
  <c r="H1059" i="1"/>
  <c r="G1059" i="1"/>
  <c r="H1089" i="1"/>
  <c r="G1089" i="1"/>
  <c r="H1105" i="1"/>
  <c r="G1105" i="1"/>
  <c r="H1121" i="1"/>
  <c r="G1121" i="1"/>
  <c r="H1137" i="1"/>
  <c r="G1137" i="1"/>
  <c r="H1141" i="1"/>
  <c r="G1141"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902" i="1"/>
  <c r="H909" i="1"/>
  <c r="G909" i="1"/>
  <c r="H925" i="1"/>
  <c r="G925" i="1"/>
  <c r="H941" i="1"/>
  <c r="G941" i="1"/>
  <c r="G1068" i="1"/>
  <c r="H1068" i="1"/>
  <c r="H1083" i="1"/>
  <c r="G1083" i="1"/>
  <c r="H1099" i="1"/>
  <c r="G1099" i="1"/>
  <c r="H1115" i="1"/>
  <c r="G1115" i="1"/>
  <c r="H1131" i="1"/>
  <c r="G1131" i="1"/>
  <c r="H903" i="1"/>
  <c r="G903" i="1"/>
  <c r="H919" i="1"/>
  <c r="G919" i="1"/>
  <c r="H935" i="1"/>
  <c r="G935" i="1"/>
  <c r="H895" i="1"/>
  <c r="G906" i="1"/>
  <c r="H910" i="1"/>
  <c r="H913" i="1"/>
  <c r="G913" i="1"/>
  <c r="H926" i="1"/>
  <c r="H929" i="1"/>
  <c r="G929" i="1"/>
  <c r="H942" i="1"/>
  <c r="H958" i="1"/>
  <c r="H974" i="1"/>
  <c r="H990" i="1"/>
  <c r="H1006" i="1"/>
  <c r="H1020" i="1"/>
  <c r="G1066" i="1"/>
  <c r="H1066" i="1"/>
  <c r="G1075" i="1"/>
  <c r="H1095" i="1"/>
  <c r="G1095" i="1"/>
  <c r="H1111" i="1"/>
  <c r="G1111" i="1"/>
  <c r="H1127" i="1"/>
  <c r="G1127" i="1"/>
  <c r="G1226" i="1"/>
  <c r="H1226" i="1"/>
  <c r="H1093" i="1"/>
  <c r="G1093" i="1"/>
  <c r="H1109" i="1"/>
  <c r="G1109" i="1"/>
  <c r="H1125" i="1"/>
  <c r="G1125" i="1"/>
  <c r="H1151" i="1"/>
  <c r="G1151" i="1"/>
  <c r="H1155" i="1"/>
  <c r="G1155" i="1"/>
  <c r="H1087" i="1"/>
  <c r="G1087" i="1"/>
  <c r="H1103" i="1"/>
  <c r="G1103" i="1"/>
  <c r="H1119" i="1"/>
  <c r="G1119" i="1"/>
  <c r="H1135" i="1"/>
  <c r="G1135" i="1"/>
  <c r="H1145" i="1"/>
  <c r="G1145" i="1"/>
  <c r="G1462" i="1"/>
  <c r="H1462" i="1"/>
  <c r="G1055" i="1"/>
  <c r="G1071" i="1"/>
  <c r="H1081" i="1"/>
  <c r="G1081" i="1"/>
  <c r="H1097" i="1"/>
  <c r="G1097" i="1"/>
  <c r="H1113" i="1"/>
  <c r="G1113" i="1"/>
  <c r="H1129" i="1"/>
  <c r="G1129" i="1"/>
  <c r="G1210" i="1"/>
  <c r="H1210"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H1062" i="1"/>
  <c r="G1069" i="1"/>
  <c r="H1076" i="1"/>
  <c r="H1091" i="1"/>
  <c r="G1091" i="1"/>
  <c r="H1107" i="1"/>
  <c r="G1107" i="1"/>
  <c r="H1123" i="1"/>
  <c r="G1123" i="1"/>
  <c r="H1139" i="1"/>
  <c r="G1139" i="1"/>
  <c r="H1149" i="1"/>
  <c r="G1149" i="1"/>
  <c r="H1153" i="1"/>
  <c r="G1153" i="1"/>
  <c r="H1060" i="1"/>
  <c r="H1085" i="1"/>
  <c r="G1085" i="1"/>
  <c r="H1101" i="1"/>
  <c r="G1101" i="1"/>
  <c r="H1117" i="1"/>
  <c r="G1117" i="1"/>
  <c r="H1133" i="1"/>
  <c r="G1133" i="1"/>
  <c r="H1143" i="1"/>
  <c r="G1143" i="1"/>
  <c r="G1198" i="1"/>
  <c r="G1212" i="1"/>
  <c r="G1228" i="1"/>
  <c r="H1240" i="1"/>
  <c r="G1240" i="1"/>
  <c r="H1248" i="1"/>
  <c r="H1262" i="1"/>
  <c r="H1270" i="1"/>
  <c r="H1278" i="1"/>
  <c r="H1286" i="1"/>
  <c r="H1294" i="1"/>
  <c r="H1302" i="1"/>
  <c r="H1310" i="1"/>
  <c r="H1318" i="1"/>
  <c r="H1326" i="1"/>
  <c r="H1334" i="1"/>
  <c r="H1342" i="1"/>
  <c r="G1581" i="1"/>
  <c r="J1581" i="1"/>
  <c r="H1581" i="1"/>
  <c r="H1238" i="1"/>
  <c r="G1238" i="1"/>
  <c r="G1388" i="1"/>
  <c r="H1388" i="1"/>
  <c r="D106" i="4"/>
  <c r="F107" i="4"/>
  <c r="G1222" i="1"/>
  <c r="G1524" i="1"/>
  <c r="H1524" i="1"/>
  <c r="J1553" i="1"/>
  <c r="H1553" i="1"/>
  <c r="G1553" i="1"/>
  <c r="G1574" i="1"/>
  <c r="I1574" i="1" s="1"/>
  <c r="J1574" i="1"/>
  <c r="H1574" i="1"/>
  <c r="H1236" i="1"/>
  <c r="G1236" i="1"/>
  <c r="G1402" i="1"/>
  <c r="H1402" i="1"/>
  <c r="G1478" i="1"/>
  <c r="H1478" i="1"/>
  <c r="J1570" i="1"/>
  <c r="H1570" i="1"/>
  <c r="G1570" i="1"/>
  <c r="G1204" i="1"/>
  <c r="G1202" i="1"/>
  <c r="H1206" i="1"/>
  <c r="G1216" i="1"/>
  <c r="H1220" i="1"/>
  <c r="G1232" i="1"/>
  <c r="H1242" i="1"/>
  <c r="G1242" i="1"/>
  <c r="H1250" i="1"/>
  <c r="H1256" i="1"/>
  <c r="H1264" i="1"/>
  <c r="H1272" i="1"/>
  <c r="H1280" i="1"/>
  <c r="H1288" i="1"/>
  <c r="H1296" i="1"/>
  <c r="H1304" i="1"/>
  <c r="H1312" i="1"/>
  <c r="H1320" i="1"/>
  <c r="H1328" i="1"/>
  <c r="H1336" i="1"/>
  <c r="H1344" i="1"/>
  <c r="G1372" i="1"/>
  <c r="H1372" i="1"/>
  <c r="G1446" i="1"/>
  <c r="H1446" i="1"/>
  <c r="G1494" i="1"/>
  <c r="H1494" i="1"/>
  <c r="G1536" i="1"/>
  <c r="H1536" i="1"/>
  <c r="H1676" i="1"/>
  <c r="G1676" i="1"/>
  <c r="H1680" i="1"/>
  <c r="G1680" i="1"/>
  <c r="G1418" i="1"/>
  <c r="H1418" i="1"/>
  <c r="J1544" i="1"/>
  <c r="G1544" i="1"/>
  <c r="H1563" i="1"/>
  <c r="G1563" i="1"/>
  <c r="H1588" i="1"/>
  <c r="G1588" i="1"/>
  <c r="H1592" i="1"/>
  <c r="G1592" i="1"/>
  <c r="H1544" i="1"/>
  <c r="H1555" i="1"/>
  <c r="J1576" i="1"/>
  <c r="H1576" i="1"/>
  <c r="G1576" i="1"/>
  <c r="I1576" i="1" s="1"/>
  <c r="H1584" i="1"/>
  <c r="G1584" i="1"/>
  <c r="H1668" i="1"/>
  <c r="G1668" i="1"/>
  <c r="H1672" i="1"/>
  <c r="G1672" i="1"/>
  <c r="E430" i="4"/>
  <c r="D7" i="5"/>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H1358" i="1"/>
  <c r="H1374" i="1"/>
  <c r="H1390" i="1"/>
  <c r="H1404" i="1"/>
  <c r="H1420" i="1"/>
  <c r="H1432" i="1"/>
  <c r="H1448" i="1"/>
  <c r="H1464" i="1"/>
  <c r="H1480" i="1"/>
  <c r="H1496" i="1"/>
  <c r="H1542" i="1"/>
  <c r="I1546" i="1"/>
  <c r="G1551" i="1"/>
  <c r="J1551" i="1"/>
  <c r="H1551" i="1"/>
  <c r="H1556" i="1"/>
  <c r="G1556" i="1"/>
  <c r="G1561" i="1"/>
  <c r="J1561" i="1"/>
  <c r="H1561" i="1"/>
  <c r="J1566" i="1"/>
  <c r="H1566" i="1"/>
  <c r="G1566" i="1"/>
  <c r="I1566" i="1" s="1"/>
  <c r="G1568" i="1"/>
  <c r="I1568" i="1" s="1"/>
  <c r="J1568" i="1"/>
  <c r="H1568" i="1"/>
  <c r="J1579" i="1"/>
  <c r="H1579" i="1"/>
  <c r="G1579" i="1"/>
  <c r="I1579" i="1" s="1"/>
  <c r="H1596" i="1"/>
  <c r="G1596" i="1"/>
  <c r="H1600" i="1"/>
  <c r="G1600" i="1"/>
  <c r="H1604" i="1"/>
  <c r="G1604" i="1"/>
  <c r="H1608" i="1"/>
  <c r="G1608" i="1"/>
  <c r="H1624" i="1"/>
  <c r="G1624" i="1"/>
  <c r="H1684" i="1"/>
  <c r="G1684" i="1"/>
  <c r="D7" i="4"/>
  <c r="F39" i="4"/>
  <c r="E49" i="4"/>
  <c r="D45" i="1" s="1"/>
  <c r="E230" i="4"/>
  <c r="D226" i="1" s="1"/>
  <c r="E373" i="4"/>
  <c r="J1549" i="1"/>
  <c r="H1549" i="1"/>
  <c r="G1549" i="1"/>
  <c r="J1559" i="1"/>
  <c r="H1559" i="1"/>
  <c r="G1559" i="1"/>
  <c r="G1564" i="1"/>
  <c r="J1564" i="1"/>
  <c r="H1564" i="1"/>
  <c r="H1612" i="1"/>
  <c r="G1612" i="1"/>
  <c r="H1616" i="1"/>
  <c r="G1616" i="1"/>
  <c r="H1628" i="1"/>
  <c r="G1628" i="1"/>
  <c r="H1632" i="1"/>
  <c r="G1632" i="1"/>
  <c r="D164" i="4"/>
  <c r="F165" i="4"/>
  <c r="H1370" i="1"/>
  <c r="H1386" i="1"/>
  <c r="H1416" i="1"/>
  <c r="H1444" i="1"/>
  <c r="H1460" i="1"/>
  <c r="H1476" i="1"/>
  <c r="H1492" i="1"/>
  <c r="H1508" i="1"/>
  <c r="H1522" i="1"/>
  <c r="H1534" i="1"/>
  <c r="H1540" i="1"/>
  <c r="J1547" i="1"/>
  <c r="G1547" i="1"/>
  <c r="G1557" i="1"/>
  <c r="J1557" i="1"/>
  <c r="H1557" i="1"/>
  <c r="H1620" i="1"/>
  <c r="G1620" i="1"/>
  <c r="H1636" i="1"/>
  <c r="G1636" i="1"/>
  <c r="H1640" i="1"/>
  <c r="G1640" i="1"/>
  <c r="H1368" i="1"/>
  <c r="H1384" i="1"/>
  <c r="H1400" i="1"/>
  <c r="H1414" i="1"/>
  <c r="H1430" i="1"/>
  <c r="H1442" i="1"/>
  <c r="H1458" i="1"/>
  <c r="H1474" i="1"/>
  <c r="H1490" i="1"/>
  <c r="H1506" i="1"/>
  <c r="H1520" i="1"/>
  <c r="H1532" i="1"/>
  <c r="J1543" i="1"/>
  <c r="G1543" i="1"/>
  <c r="H1644" i="1"/>
  <c r="G1644" i="1"/>
  <c r="H1648" i="1"/>
  <c r="G1648" i="1"/>
  <c r="D309" i="4"/>
  <c r="F310" i="4"/>
  <c r="H1488" i="1"/>
  <c r="H1504" i="1"/>
  <c r="H1518" i="1"/>
  <c r="H1652" i="1"/>
  <c r="G1652" i="1"/>
  <c r="H1656" i="1"/>
  <c r="G1656" i="1"/>
  <c r="D82" i="4"/>
  <c r="F83" i="4"/>
  <c r="D152" i="4"/>
  <c r="D5" i="7"/>
  <c r="C1539" i="1"/>
  <c r="H1396" i="1"/>
  <c r="H1410" i="1"/>
  <c r="H1426" i="1"/>
  <c r="H1438" i="1"/>
  <c r="H1454" i="1"/>
  <c r="H1470" i="1"/>
  <c r="H1486" i="1"/>
  <c r="H1502" i="1"/>
  <c r="H1516" i="1"/>
  <c r="H1528" i="1"/>
  <c r="H1543" i="1"/>
  <c r="I1580" i="1"/>
  <c r="H1660" i="1"/>
  <c r="G1660" i="1"/>
  <c r="H1664" i="1"/>
  <c r="G1664" i="1"/>
  <c r="F112" i="4"/>
  <c r="D125" i="4"/>
  <c r="F154" i="4"/>
  <c r="H1583" i="1"/>
  <c r="H1591" i="1"/>
  <c r="H1599" i="1"/>
  <c r="H1607" i="1"/>
  <c r="H1615" i="1"/>
  <c r="H1623" i="1"/>
  <c r="H1631" i="1"/>
  <c r="H1639" i="1"/>
  <c r="H1647" i="1"/>
  <c r="H1655" i="1"/>
  <c r="H1663" i="1"/>
  <c r="H1671" i="1"/>
  <c r="H1679" i="1"/>
  <c r="D134" i="4"/>
  <c r="D202" i="4"/>
  <c r="F222" i="4"/>
  <c r="F278" i="4"/>
  <c r="F545" i="4"/>
  <c r="D536" i="4"/>
  <c r="D571" i="4"/>
  <c r="F572" i="4"/>
  <c r="E647" i="4"/>
  <c r="D641" i="1" s="1"/>
  <c r="G336" i="9"/>
  <c r="F178" i="5"/>
  <c r="E141" i="6"/>
  <c r="G1542" i="1"/>
  <c r="I1542" i="1" s="1"/>
  <c r="D140" i="4"/>
  <c r="D230" i="4"/>
  <c r="F379" i="4"/>
  <c r="D466" i="4"/>
  <c r="D430" i="4" s="1"/>
  <c r="D360" i="4"/>
  <c r="D129" i="6"/>
  <c r="F130" i="6"/>
  <c r="D135" i="5"/>
  <c r="F143" i="5"/>
  <c r="H336" i="9"/>
  <c r="E177" i="5"/>
  <c r="D251" i="5"/>
  <c r="B48" i="9"/>
  <c r="H24" i="9"/>
  <c r="G24" i="9"/>
  <c r="E536" i="4"/>
  <c r="E69" i="5"/>
  <c r="D44" i="8"/>
  <c r="F153" i="4"/>
  <c r="E597" i="4"/>
  <c r="D591" i="1" s="1"/>
  <c r="F88" i="5"/>
  <c r="G339" i="9"/>
  <c r="E339" i="9" s="1"/>
  <c r="B339" i="9" s="1"/>
  <c r="F219" i="5"/>
  <c r="F10" i="6"/>
  <c r="D5" i="6"/>
  <c r="E98" i="9"/>
  <c r="B98" i="9" s="1"/>
  <c r="B100" i="9"/>
  <c r="E130" i="9"/>
  <c r="B130" i="9" s="1"/>
  <c r="B132" i="9"/>
  <c r="E162" i="9"/>
  <c r="B162" i="9" s="1"/>
  <c r="B164" i="9"/>
  <c r="B242" i="9"/>
  <c r="B256" i="9"/>
  <c r="B268" i="9"/>
  <c r="B270" i="9"/>
  <c r="B272" i="9"/>
  <c r="B288" i="9"/>
  <c r="D629" i="4"/>
  <c r="E337" i="9"/>
  <c r="B337" i="9" s="1"/>
  <c r="D203" i="5"/>
  <c r="D35" i="6"/>
  <c r="I10" i="9"/>
  <c r="B240" i="9"/>
  <c r="B252" i="9"/>
  <c r="B254" i="9"/>
  <c r="B284" i="9"/>
  <c r="B286" i="9"/>
  <c r="E318" i="9"/>
  <c r="B318" i="9" s="1"/>
  <c r="B320" i="9"/>
  <c r="D522" i="4"/>
  <c r="B289" i="9"/>
  <c r="G315" i="9"/>
  <c r="E114" i="9"/>
  <c r="B114" i="9" s="1"/>
  <c r="B116" i="9"/>
  <c r="B238" i="9"/>
  <c r="F273" i="9"/>
  <c r="B273" i="9" s="1"/>
  <c r="F289" i="9"/>
  <c r="B312" i="9"/>
  <c r="G314" i="9"/>
  <c r="E314" i="9" s="1"/>
  <c r="B314" i="9" s="1"/>
  <c r="H315" i="9"/>
  <c r="H316" i="9"/>
  <c r="E316" i="9" s="1"/>
  <c r="B316" i="9" s="1"/>
  <c r="B108" i="9"/>
  <c r="E326" i="9"/>
  <c r="B326" i="9" s="1"/>
  <c r="B328" i="9"/>
  <c r="F607" i="4"/>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F89" i="5"/>
  <c r="D147" i="5"/>
  <c r="D69" i="5" s="1"/>
  <c r="D114" i="6"/>
  <c r="E86" i="9"/>
  <c r="B86" i="9" s="1"/>
  <c r="E138" i="9"/>
  <c r="B138" i="9" s="1"/>
  <c r="B140" i="9"/>
  <c r="E170" i="9"/>
  <c r="B170" i="9" s="1"/>
  <c r="B172" i="9"/>
  <c r="B230" i="9"/>
  <c r="B232" i="9"/>
  <c r="B244" i="9"/>
  <c r="B246" i="9"/>
  <c r="F298" i="9"/>
  <c r="H421" i="1" l="1"/>
  <c r="I1553" i="1"/>
  <c r="I1543" i="1"/>
  <c r="D1538" i="1"/>
  <c r="I33" i="3"/>
  <c r="I1562" i="1"/>
  <c r="H1622" i="1"/>
  <c r="G1622" i="1"/>
  <c r="H19" i="9"/>
  <c r="E19" i="9" s="1"/>
  <c r="B19" i="9" s="1"/>
  <c r="E251" i="5"/>
  <c r="D1255" i="1" s="1"/>
  <c r="F255" i="5"/>
  <c r="I25" i="3"/>
  <c r="F12" i="5"/>
  <c r="G1017" i="1"/>
  <c r="E7" i="5"/>
  <c r="D1012" i="1" s="1"/>
  <c r="H1018" i="1"/>
  <c r="G642" i="1"/>
  <c r="B207" i="9"/>
  <c r="F228" i="9"/>
  <c r="B228" i="9" s="1"/>
  <c r="H422" i="1"/>
  <c r="G422" i="1"/>
  <c r="E24" i="9"/>
  <c r="B24" i="9" s="1"/>
  <c r="E6" i="4"/>
  <c r="E422" i="4" s="1"/>
  <c r="H108" i="1"/>
  <c r="G108" i="1"/>
  <c r="F69" i="5"/>
  <c r="H23" i="3"/>
  <c r="C1074" i="1"/>
  <c r="F430" i="4"/>
  <c r="C424" i="1"/>
  <c r="G348" i="9"/>
  <c r="E348" i="9" s="1"/>
  <c r="D141" i="6"/>
  <c r="F5" i="6"/>
  <c r="H27" i="3"/>
  <c r="C1401" i="1"/>
  <c r="F360" i="4"/>
  <c r="C355" i="1"/>
  <c r="F536" i="4"/>
  <c r="D535" i="4"/>
  <c r="D639" i="4" s="1"/>
  <c r="C530" i="1"/>
  <c r="D299" i="4"/>
  <c r="H18" i="3"/>
  <c r="C148" i="1"/>
  <c r="I1544" i="1"/>
  <c r="F106" i="4"/>
  <c r="C102" i="1"/>
  <c r="I23" i="3"/>
  <c r="D1074" i="1"/>
  <c r="G338" i="9"/>
  <c r="E338" i="9" s="1"/>
  <c r="B338" i="9" s="1"/>
  <c r="F203" i="5"/>
  <c r="C1207" i="1"/>
  <c r="F82" i="4"/>
  <c r="C78" i="1"/>
  <c r="F373" i="4"/>
  <c r="D368" i="1"/>
  <c r="D6" i="5"/>
  <c r="H22" i="3"/>
  <c r="C1012" i="1"/>
  <c r="E176" i="5"/>
  <c r="D1180" i="1" s="1"/>
  <c r="I24" i="3"/>
  <c r="D1181" i="1"/>
  <c r="F35" i="6"/>
  <c r="C1431" i="1"/>
  <c r="H28" i="3"/>
  <c r="E179" i="9"/>
  <c r="B179" i="9" s="1"/>
  <c r="F522" i="4"/>
  <c r="C516" i="1"/>
  <c r="E535" i="4"/>
  <c r="D530" i="1"/>
  <c r="F135" i="5"/>
  <c r="C1140" i="1"/>
  <c r="D177" i="5"/>
  <c r="D308" i="4"/>
  <c r="D418" i="4" s="1"/>
  <c r="F309" i="4"/>
  <c r="C304" i="1"/>
  <c r="I1564" i="1"/>
  <c r="I1551" i="1"/>
  <c r="E639" i="4"/>
  <c r="D633" i="1" s="1"/>
  <c r="D424" i="1"/>
  <c r="I31" i="3"/>
  <c r="D1537" i="1"/>
  <c r="F629" i="4"/>
  <c r="C623" i="1"/>
  <c r="F230" i="4"/>
  <c r="C226" i="1"/>
  <c r="E336" i="9"/>
  <c r="B336" i="9" s="1"/>
  <c r="F202" i="4"/>
  <c r="C198" i="1"/>
  <c r="F125" i="4"/>
  <c r="C121" i="1"/>
  <c r="I1559" i="1"/>
  <c r="H45" i="1"/>
  <c r="G45" i="1"/>
  <c r="E152" i="4"/>
  <c r="E315" i="9"/>
  <c r="B315" i="9" s="1"/>
  <c r="F466" i="4"/>
  <c r="C460" i="1"/>
  <c r="F129" i="6"/>
  <c r="C1525" i="1"/>
  <c r="F140" i="4"/>
  <c r="C136" i="1"/>
  <c r="H641" i="1"/>
  <c r="G641" i="1"/>
  <c r="F134" i="4"/>
  <c r="C130" i="1"/>
  <c r="E360" i="4"/>
  <c r="I1570" i="1"/>
  <c r="K1481" i="9"/>
  <c r="G344" i="9"/>
  <c r="E344" i="9" s="1"/>
  <c r="B344" i="9" s="1"/>
  <c r="I39" i="3"/>
  <c r="C1621" i="1"/>
  <c r="F114" i="6"/>
  <c r="H30" i="3"/>
  <c r="C1510" i="1"/>
  <c r="E180" i="9"/>
  <c r="B180" i="9" s="1"/>
  <c r="H591" i="1"/>
  <c r="G591" i="1"/>
  <c r="G1539" i="1"/>
  <c r="H1539" i="1"/>
  <c r="F7" i="4"/>
  <c r="D6" i="4"/>
  <c r="C3" i="1"/>
  <c r="I1561" i="1"/>
  <c r="F147" i="5"/>
  <c r="C1152" i="1"/>
  <c r="G343" i="9"/>
  <c r="E343" i="9" s="1"/>
  <c r="F251" i="5"/>
  <c r="H25" i="3"/>
  <c r="C1255" i="1"/>
  <c r="F647" i="4"/>
  <c r="F571" i="4"/>
  <c r="C565" i="1"/>
  <c r="G346" i="9"/>
  <c r="E346" i="9" s="1"/>
  <c r="H33" i="3"/>
  <c r="C1538" i="1"/>
  <c r="I1557" i="1"/>
  <c r="F164" i="4"/>
  <c r="C160" i="1"/>
  <c r="I1549" i="1"/>
  <c r="I1581" i="1"/>
  <c r="D2" i="1" l="1"/>
  <c r="I17" i="3"/>
  <c r="I22" i="3"/>
  <c r="E6" i="5"/>
  <c r="D1011" i="1" s="1"/>
  <c r="F7" i="5"/>
  <c r="C413" i="1"/>
  <c r="F639" i="4"/>
  <c r="C633" i="1"/>
  <c r="H565" i="1"/>
  <c r="G565" i="1"/>
  <c r="E299" i="4"/>
  <c r="F299" i="4" s="1"/>
  <c r="I18" i="3"/>
  <c r="D148" i="1"/>
  <c r="G148" i="1" s="1"/>
  <c r="D176" i="5"/>
  <c r="F177" i="5"/>
  <c r="H24" i="3"/>
  <c r="C1181" i="1"/>
  <c r="E347" i="9"/>
  <c r="B348" i="9"/>
  <c r="G306" i="9"/>
  <c r="E306" i="9" s="1"/>
  <c r="B306" i="9" s="1"/>
  <c r="C1011" i="1"/>
  <c r="H424" i="1"/>
  <c r="G424" i="1"/>
  <c r="G160" i="1"/>
  <c r="H160" i="1"/>
  <c r="D422" i="4"/>
  <c r="F6" i="4"/>
  <c r="H17" i="3"/>
  <c r="D300" i="4"/>
  <c r="C2" i="1"/>
  <c r="G1525" i="1"/>
  <c r="H1525" i="1"/>
  <c r="G102" i="1"/>
  <c r="H102" i="1"/>
  <c r="E640" i="4"/>
  <c r="D634" i="1" s="1"/>
  <c r="D529" i="1"/>
  <c r="G78" i="1"/>
  <c r="H78" i="1"/>
  <c r="F152" i="4"/>
  <c r="H9" i="3"/>
  <c r="G1401" i="1"/>
  <c r="H1401" i="1"/>
  <c r="G1074" i="1"/>
  <c r="H1074" i="1"/>
  <c r="G136" i="1"/>
  <c r="H136" i="1"/>
  <c r="G226" i="1"/>
  <c r="H226" i="1"/>
  <c r="G1431" i="1"/>
  <c r="H1431" i="1"/>
  <c r="G3" i="1"/>
  <c r="H3" i="1"/>
  <c r="G1510" i="1"/>
  <c r="H1510" i="1"/>
  <c r="G1538" i="1"/>
  <c r="H1538" i="1"/>
  <c r="G130" i="1"/>
  <c r="H130" i="1"/>
  <c r="H460" i="1"/>
  <c r="G460" i="1"/>
  <c r="H623" i="1"/>
  <c r="G623" i="1"/>
  <c r="H304" i="1"/>
  <c r="G304" i="1"/>
  <c r="H516" i="1"/>
  <c r="G516" i="1"/>
  <c r="D423" i="4"/>
  <c r="D301" i="4"/>
  <c r="C295" i="1"/>
  <c r="G1140" i="1"/>
  <c r="H1140" i="1"/>
  <c r="E643" i="4"/>
  <c r="D417" i="1"/>
  <c r="G1255" i="1"/>
  <c r="H1255" i="1"/>
  <c r="E418" i="4"/>
  <c r="D413" i="1" s="1"/>
  <c r="D355" i="1"/>
  <c r="H355" i="1" s="1"/>
  <c r="E417" i="4"/>
  <c r="D412" i="1" s="1"/>
  <c r="E342" i="9"/>
  <c r="B343" i="9"/>
  <c r="G198" i="1"/>
  <c r="H198" i="1"/>
  <c r="H1012" i="1"/>
  <c r="G1012" i="1"/>
  <c r="G1207" i="1"/>
  <c r="H1207" i="1"/>
  <c r="H530" i="1"/>
  <c r="G530" i="1"/>
  <c r="G368" i="1"/>
  <c r="H368" i="1"/>
  <c r="H121" i="1"/>
  <c r="G121" i="1"/>
  <c r="E345" i="9"/>
  <c r="I10" i="3" s="1"/>
  <c r="B346" i="9"/>
  <c r="H1152" i="1"/>
  <c r="G1152" i="1"/>
  <c r="H299" i="9"/>
  <c r="H1621" i="1"/>
  <c r="G1621" i="1"/>
  <c r="H11" i="3"/>
  <c r="D417" i="4"/>
  <c r="F308" i="4"/>
  <c r="C303" i="1"/>
  <c r="D640" i="4"/>
  <c r="F535" i="4"/>
  <c r="C529" i="1"/>
  <c r="F141" i="6"/>
  <c r="H31" i="3"/>
  <c r="C1537" i="1"/>
  <c r="F6" i="5" l="1"/>
  <c r="H148" i="1"/>
  <c r="F640" i="4"/>
  <c r="C634" i="1"/>
  <c r="D637" i="1"/>
  <c r="G2" i="1"/>
  <c r="H2" i="1"/>
  <c r="G1181" i="1"/>
  <c r="H1181" i="1"/>
  <c r="E423" i="4"/>
  <c r="F423" i="4" s="1"/>
  <c r="E301" i="4"/>
  <c r="D297" i="1" s="1"/>
  <c r="D295" i="1"/>
  <c r="G295" i="1" s="1"/>
  <c r="E300" i="4"/>
  <c r="D296" i="1" s="1"/>
  <c r="F417" i="4"/>
  <c r="C412" i="1"/>
  <c r="G355" i="1"/>
  <c r="C296" i="1"/>
  <c r="H633" i="1"/>
  <c r="G633" i="1"/>
  <c r="N3" i="9"/>
  <c r="I11" i="3"/>
  <c r="H8" i="3"/>
  <c r="H1011" i="1"/>
  <c r="G1011" i="1"/>
  <c r="K3" i="9"/>
  <c r="I9" i="3"/>
  <c r="G1537" i="1"/>
  <c r="H1537" i="1"/>
  <c r="H295" i="1"/>
  <c r="F176" i="5"/>
  <c r="C1180" i="1"/>
  <c r="H413" i="1"/>
  <c r="G413" i="1"/>
  <c r="D644" i="4"/>
  <c r="D425" i="4"/>
  <c r="C418" i="1"/>
  <c r="G20" i="9"/>
  <c r="H303" i="1"/>
  <c r="G303" i="1"/>
  <c r="H529" i="1"/>
  <c r="G529" i="1"/>
  <c r="F301" i="4"/>
  <c r="C297" i="1"/>
  <c r="F422" i="4"/>
  <c r="D643" i="4"/>
  <c r="D424" i="4"/>
  <c r="C417" i="1"/>
  <c r="G299" i="9"/>
  <c r="E299" i="9" s="1"/>
  <c r="F418" i="4"/>
  <c r="M3" i="9" l="1"/>
  <c r="H412" i="1"/>
  <c r="G412" i="1"/>
  <c r="D646" i="4"/>
  <c r="C638" i="1"/>
  <c r="F425" i="4"/>
  <c r="C420" i="1"/>
  <c r="B299" i="9"/>
  <c r="H417" i="1"/>
  <c r="G417" i="1"/>
  <c r="H296" i="1"/>
  <c r="G296" i="1"/>
  <c r="E425" i="4"/>
  <c r="D420" i="1" s="1"/>
  <c r="E644" i="4"/>
  <c r="F644" i="4" s="1"/>
  <c r="D418" i="1"/>
  <c r="G418" i="1" s="1"/>
  <c r="H20" i="9"/>
  <c r="E20" i="9" s="1"/>
  <c r="B20" i="9" s="1"/>
  <c r="E424" i="4"/>
  <c r="D419" i="1" s="1"/>
  <c r="H634" i="1"/>
  <c r="G634" i="1"/>
  <c r="C419" i="1"/>
  <c r="H1180" i="1"/>
  <c r="G1180" i="1"/>
  <c r="F300" i="4"/>
  <c r="G297" i="1"/>
  <c r="H297" i="1"/>
  <c r="F643" i="4"/>
  <c r="D645" i="4"/>
  <c r="C637" i="1"/>
  <c r="H418" i="1" l="1"/>
  <c r="F646" i="4"/>
  <c r="D650" i="4"/>
  <c r="C640" i="1"/>
  <c r="H637" i="1"/>
  <c r="G637" i="1"/>
  <c r="H419" i="1"/>
  <c r="G419" i="1"/>
  <c r="D649" i="4"/>
  <c r="C639" i="1"/>
  <c r="F424" i="4"/>
  <c r="E646" i="4"/>
  <c r="D638" i="1"/>
  <c r="H638" i="1" s="1"/>
  <c r="E645" i="4"/>
  <c r="F645" i="4" s="1"/>
  <c r="H420" i="1"/>
  <c r="G420" i="1"/>
  <c r="G334" i="9"/>
  <c r="H334" i="9"/>
  <c r="E334" i="9" l="1"/>
  <c r="B334" i="9" s="1"/>
  <c r="G638" i="1"/>
  <c r="E650" i="4"/>
  <c r="D640" i="1"/>
  <c r="H640" i="1" s="1"/>
  <c r="H19" i="3"/>
  <c r="C643" i="1"/>
  <c r="F650" i="4"/>
  <c r="H20" i="3"/>
  <c r="C644" i="1"/>
  <c r="E649" i="4"/>
  <c r="F649" i="4" s="1"/>
  <c r="D639" i="1"/>
  <c r="H639" i="1" s="1"/>
  <c r="G297" i="9"/>
  <c r="E297" i="9" s="1"/>
  <c r="B297" i="9" s="1"/>
  <c r="E298" i="9" l="1"/>
  <c r="I8" i="3" s="1"/>
  <c r="I20" i="3"/>
  <c r="D644" i="1"/>
  <c r="H644" i="1" s="1"/>
  <c r="G640" i="1"/>
  <c r="G639" i="1"/>
  <c r="I19" i="3"/>
  <c r="D643" i="1"/>
  <c r="H643" i="1" s="1"/>
  <c r="H7" i="3"/>
  <c r="J3" i="9" l="1"/>
  <c r="G644" i="1"/>
  <c r="G643" i="1"/>
  <c r="G295" i="9" l="1"/>
  <c r="L293" i="9"/>
  <c r="F293" i="9" s="1"/>
  <c r="H295" i="9"/>
  <c r="H18" i="9"/>
  <c r="G18" i="9"/>
  <c r="J8" i="9"/>
  <c r="J17" i="9"/>
  <c r="I5" i="9"/>
  <c r="H16" i="9"/>
  <c r="G15" i="9"/>
  <c r="I13" i="9"/>
  <c r="K11" i="9"/>
  <c r="K6" i="9"/>
  <c r="K8" i="9"/>
  <c r="K13" i="9"/>
  <c r="J7" i="9"/>
  <c r="I8" i="9"/>
  <c r="L15" i="9"/>
  <c r="K10" i="9"/>
  <c r="K7" i="9"/>
  <c r="J9" i="9"/>
  <c r="G17" i="9"/>
  <c r="J11" i="9"/>
  <c r="J13" i="9"/>
  <c r="M16" i="9"/>
  <c r="I12" i="9"/>
  <c r="I9" i="9"/>
  <c r="I6" i="9"/>
  <c r="J6" i="9"/>
  <c r="K9" i="9"/>
  <c r="H21" i="9"/>
  <c r="J5" i="9"/>
  <c r="J10" i="9"/>
  <c r="G16" i="9"/>
  <c r="H15" i="9"/>
  <c r="M15" i="9"/>
  <c r="J12" i="9"/>
  <c r="H17" i="9"/>
  <c r="I7" i="9"/>
  <c r="I17" i="9"/>
  <c r="L16" i="9"/>
  <c r="F16" i="9" s="1"/>
  <c r="G22" i="9"/>
  <c r="K12" i="9"/>
  <c r="I11" i="9"/>
  <c r="K5" i="9"/>
  <c r="H22" i="9"/>
  <c r="G21" i="9"/>
  <c r="E16" i="9" l="1"/>
  <c r="B16" i="9" s="1"/>
  <c r="E10" i="9"/>
  <c r="B10" i="9" s="1"/>
  <c r="E21" i="9"/>
  <c r="B21" i="9" s="1"/>
  <c r="E18" i="9"/>
  <c r="B18" i="9" s="1"/>
  <c r="E7" i="9"/>
  <c r="B7" i="9" s="1"/>
  <c r="E11" i="9"/>
  <c r="B11" i="9" s="1"/>
  <c r="E6" i="9"/>
  <c r="B6" i="9" s="1"/>
  <c r="E9" i="9"/>
  <c r="B9" i="9" s="1"/>
  <c r="E13" i="9"/>
  <c r="B13" i="9" s="1"/>
  <c r="E22" i="9"/>
  <c r="B22" i="9" s="1"/>
  <c r="E12" i="9"/>
  <c r="B12" i="9" s="1"/>
  <c r="F15" i="9"/>
  <c r="F14" i="9" s="1"/>
  <c r="E15" i="9"/>
  <c r="B293" i="9"/>
  <c r="F23" i="9"/>
  <c r="E5" i="9"/>
  <c r="E17" i="9"/>
  <c r="B17" i="9" s="1"/>
  <c r="E8" i="9"/>
  <c r="B8" i="9" s="1"/>
  <c r="E295" i="9"/>
  <c r="B5" i="9" l="1"/>
  <c r="E4" i="9"/>
  <c r="B295" i="9"/>
  <c r="E23" i="9"/>
  <c r="I7" i="3" s="1"/>
  <c r="B15" i="9"/>
  <c r="E14" i="9"/>
  <c r="I13" i="3" s="1"/>
  <c r="F3" i="9"/>
  <c r="E3" i="9" l="1"/>
</calcChain>
</file>

<file path=xl/sharedStrings.xml><?xml version="1.0" encoding="utf-8"?>
<sst xmlns="http://schemas.openxmlformats.org/spreadsheetml/2006/main" count="4733" uniqueCount="3656">
  <si>
    <t>Obveznik:</t>
  </si>
  <si>
    <t>51853 - DRŽAVNA VATROGASNA ŠKOLA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</si>
  <si>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</si>
  <si>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</si>
  <si>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</si>
  <si>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</si>
  <si>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</si>
  <si>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</si>
  <si>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</si>
  <si>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</si>
  <si>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</si>
  <si>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</si>
  <si>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</si>
  <si>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</si>
  <si>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</si>
  <si>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</si>
  <si>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</si>
  <si>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</si>
  <si>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</si>
  <si>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</si>
  <si>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</si>
  <si>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</si>
  <si>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</si>
  <si>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</si>
  <si>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</si>
  <si>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</si>
  <si>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</si>
  <si>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</si>
  <si>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</si>
  <si>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</si>
  <si>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</si>
  <si>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</si>
  <si>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</si>
  <si>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</si>
  <si>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</si>
  <si>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</si>
  <si>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</si>
  <si>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</si>
  <si>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</si>
  <si>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</si>
  <si>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</si>
  <si>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</si>
  <si>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</si>
  <si>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</si>
  <si>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</si>
  <si>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</si>
  <si>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</si>
  <si>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</si>
  <si>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</si>
  <si>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</si>
  <si>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</si>
  <si>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</si>
  <si>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</si>
  <si>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</si>
  <si>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</si>
  <si>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</si>
  <si>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</si>
  <si>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</si>
  <si>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</si>
  <si>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</si>
  <si>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</si>
  <si>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</si>
  <si>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</si>
  <si>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</si>
  <si>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</si>
  <si>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</si>
  <si>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</si>
  <si>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</si>
  <si>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</si>
  <si>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</si>
  <si>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</si>
  <si>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</si>
  <si>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</si>
  <si>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</si>
  <si>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</si>
  <si>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</si>
  <si>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</si>
  <si>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</si>
  <si>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</si>
  <si>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</si>
  <si>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</si>
  <si>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</si>
  <si>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</si>
  <si>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</si>
  <si>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</si>
  <si>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</si>
  <si>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</si>
  <si>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</si>
  <si>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</si>
  <si>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</si>
  <si>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</si>
  <si>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</si>
  <si>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</si>
  <si>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</si>
  <si>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</si>
  <si>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</si>
  <si>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</si>
  <si>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</si>
  <si>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</si>
  <si>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</si>
  <si>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</si>
  <si>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</si>
  <si>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</si>
  <si>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</si>
  <si>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</si>
  <si>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</si>
  <si>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</si>
  <si>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</si>
  <si>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</si>
  <si>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</si>
  <si>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</si>
  <si>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</si>
  <si>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</si>
  <si>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</si>
  <si>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</si>
  <si>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</si>
  <si>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</si>
  <si>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</si>
  <si>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</si>
  <si>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</si>
  <si>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</si>
  <si>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</si>
  <si>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</si>
  <si>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</si>
  <si>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</si>
  <si>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</si>
  <si>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</si>
  <si>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</si>
  <si>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</si>
  <si>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</si>
  <si>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</si>
  <si>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</si>
  <si>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</si>
  <si>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</si>
  <si>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</si>
  <si>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</si>
  <si>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</si>
  <si>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</si>
  <si>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</si>
  <si>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</si>
  <si>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</si>
  <si>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</si>
  <si>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</si>
  <si>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</si>
  <si>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</si>
  <si>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</si>
  <si>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</si>
  <si>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</si>
  <si>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</si>
  <si>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</si>
  <si>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</si>
  <si>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</si>
  <si>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</si>
  <si>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</si>
  <si>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</si>
  <si>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</si>
  <si>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</si>
  <si>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</si>
  <si>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</si>
  <si>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</si>
  <si>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</si>
  <si>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</si>
  <si>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</si>
  <si>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</si>
  <si>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</si>
  <si>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</si>
  <si>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</si>
  <si>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</si>
  <si>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</si>
  <si>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</si>
  <si>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</si>
  <si>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</si>
  <si>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</si>
  <si>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</si>
  <si>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</si>
  <si>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</si>
  <si>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</si>
  <si>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</si>
  <si>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</si>
  <si>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</si>
  <si>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</si>
  <si>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</si>
  <si>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</si>
  <si>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</si>
  <si>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</si>
  <si>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</si>
  <si>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</si>
  <si>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</si>
  <si>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</si>
  <si>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</si>
  <si>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</si>
  <si>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</si>
  <si>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</si>
  <si>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</si>
  <si>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</si>
  <si>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</si>
  <si>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</si>
  <si>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</si>
  <si>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</si>
  <si>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</si>
  <si>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</si>
  <si>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</si>
  <si>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</si>
  <si>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</si>
  <si>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</si>
  <si>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</si>
  <si>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</si>
  <si>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</si>
  <si>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</si>
  <si>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</si>
  <si>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</si>
  <si>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</si>
  <si>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</si>
  <si>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</si>
  <si>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</si>
  <si>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</si>
  <si>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</si>
  <si>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</si>
  <si>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</si>
  <si>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</si>
  <si>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</si>
  <si>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</si>
  <si>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</si>
  <si>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</si>
  <si>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</si>
  <si>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</si>
  <si>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</si>
  <si>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</si>
  <si>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</si>
  <si>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</si>
  <si>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</si>
  <si>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</si>
  <si>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</si>
  <si>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</si>
  <si>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</si>
  <si>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</si>
  <si>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</si>
  <si>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</si>
  <si>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</si>
  <si>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</si>
  <si>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</si>
  <si>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</si>
  <si>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</si>
  <si>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</si>
  <si>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</si>
  <si>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</si>
  <si>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</si>
  <si>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</si>
  <si>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</si>
  <si>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</si>
  <si>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</si>
  <si>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</si>
  <si>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</si>
  <si>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</si>
  <si>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</si>
  <si>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</si>
  <si>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</si>
  <si>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</si>
  <si>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</si>
  <si>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</si>
  <si>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</si>
  <si>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</si>
  <si>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</si>
  <si>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</si>
  <si>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</si>
  <si>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</si>
  <si>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</si>
  <si>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</si>
  <si>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</si>
  <si>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</si>
  <si>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</si>
  <si>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</si>
  <si>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</si>
  <si>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</si>
  <si>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</si>
  <si>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</si>
  <si>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</si>
  <si>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</si>
  <si>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</si>
  <si>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</si>
  <si>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</si>
  <si>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</si>
  <si>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</si>
  <si>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</si>
  <si>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</si>
  <si>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</si>
  <si>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</si>
  <si>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</si>
  <si>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</si>
  <si>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</si>
  <si>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</si>
  <si>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</si>
  <si>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</si>
  <si>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</si>
  <si>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</si>
  <si>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</si>
  <si>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</si>
  <si>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</si>
  <si>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</si>
  <si>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</si>
  <si>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</si>
  <si>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</si>
  <si>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</si>
  <si>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</si>
  <si>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</si>
  <si>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</si>
  <si>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</si>
  <si>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</si>
  <si>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</si>
  <si>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</si>
  <si>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</si>
  <si>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</si>
  <si>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</si>
  <si>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</si>
  <si>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</si>
  <si>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</si>
  <si>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</si>
  <si>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</si>
  <si>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</si>
  <si>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</si>
  <si>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</si>
  <si>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</si>
  <si>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</si>
  <si>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</si>
  <si>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</si>
  <si>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</si>
  <si>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</si>
  <si>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</si>
  <si>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</si>
  <si>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</si>
  <si>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</si>
  <si>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</si>
  <si>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</si>
  <si>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</si>
  <si>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</si>
  <si>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</si>
  <si>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</si>
  <si>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</si>
  <si>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</si>
  <si>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</si>
  <si>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</si>
  <si>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</si>
  <si>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</si>
  <si>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</si>
  <si>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</si>
  <si>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</si>
  <si>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</si>
  <si>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</si>
  <si>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</si>
  <si>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</si>
  <si>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</si>
  <si>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</si>
  <si>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</si>
  <si>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</si>
  <si>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</si>
  <si>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</si>
  <si>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</si>
  <si>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</si>
  <si>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</si>
  <si>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</si>
  <si>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</si>
  <si>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</si>
  <si>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</si>
  <si>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</si>
  <si>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</si>
  <si>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</si>
  <si>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</si>
  <si>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</si>
  <si>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</si>
  <si>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</si>
  <si>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</si>
  <si>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</si>
  <si>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</si>
  <si>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</si>
  <si>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</si>
  <si>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</si>
  <si>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</si>
  <si>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</si>
  <si>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</si>
  <si>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</si>
  <si>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</si>
  <si>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</si>
  <si>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</si>
  <si>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</si>
  <si>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</si>
  <si>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</si>
  <si>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</si>
  <si>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</si>
  <si>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</si>
  <si>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</si>
  <si>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</si>
  <si>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</si>
  <si>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</si>
  <si>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</si>
  <si>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</si>
  <si>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</si>
  <si>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</si>
  <si>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</si>
  <si>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</si>
  <si>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</si>
  <si>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</si>
  <si>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</si>
  <si>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</si>
  <si>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</si>
  <si>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</si>
  <si>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</si>
  <si>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</si>
  <si>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</si>
  <si>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</si>
  <si>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</si>
  <si>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</si>
  <si>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</si>
  <si>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</si>
  <si>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</si>
  <si>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</si>
  <si>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</si>
  <si>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</si>
  <si>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</si>
  <si>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</si>
  <si>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</si>
  <si>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</si>
  <si>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</si>
  <si>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</si>
  <si>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</si>
  <si>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</si>
  <si>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</si>
  <si>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</si>
  <si>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</si>
  <si>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</si>
  <si>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</si>
  <si>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</si>
  <si>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</si>
  <si>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</si>
  <si>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</si>
  <si>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</si>
  <si>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</si>
  <si>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</si>
  <si>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</si>
  <si>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</si>
  <si>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</si>
  <si>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</si>
  <si>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</si>
  <si>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</si>
  <si>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</si>
  <si>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</si>
  <si>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</si>
  <si>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</si>
  <si>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</si>
  <si>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</si>
  <si>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</si>
  <si>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</si>
  <si>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</si>
  <si>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</si>
  <si>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</si>
  <si>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</si>
  <si>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</si>
  <si>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</si>
  <si>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</si>
  <si>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</si>
  <si>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</si>
  <si>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</si>
  <si>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</si>
  <si>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</si>
  <si>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</si>
  <si>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</si>
  <si>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</si>
  <si>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</si>
  <si>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</si>
  <si>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</si>
  <si>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</si>
  <si>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</si>
  <si>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</si>
  <si>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</si>
  <si>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</si>
  <si>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</si>
  <si>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</si>
  <si>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</si>
  <si>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</si>
  <si>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</si>
  <si>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</si>
  <si>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</si>
  <si>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</si>
  <si>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</si>
  <si>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</si>
  <si>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</si>
  <si>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</si>
  <si>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</si>
  <si>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</si>
  <si>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</si>
  <si>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</si>
  <si>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</si>
  <si>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</si>
  <si>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</si>
  <si>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</si>
  <si>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</si>
  <si>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</si>
  <si>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</si>
  <si>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</si>
  <si>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</si>
  <si>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</si>
  <si>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</si>
  <si>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</si>
  <si>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</si>
  <si>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</si>
  <si>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</si>
  <si>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</si>
  <si>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</si>
  <si>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</si>
  <si>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</si>
  <si>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</si>
  <si>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</si>
  <si>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</si>
  <si>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</si>
  <si>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</si>
  <si>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</si>
  <si>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</si>
  <si>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</si>
  <si>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</si>
  <si>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</si>
  <si>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</si>
  <si>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</si>
  <si>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</si>
  <si>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</si>
  <si>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</si>
  <si>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</si>
  <si>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</si>
  <si>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</si>
  <si>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</si>
  <si>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</si>
  <si>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</si>
  <si>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</si>
  <si>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</si>
  <si>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</si>
  <si>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</si>
  <si>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</si>
  <si>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</si>
  <si>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</si>
  <si>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</si>
  <si>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</si>
  <si>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</si>
  <si>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</si>
  <si>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</si>
  <si>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</si>
  <si>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</si>
  <si>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</si>
  <si>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</si>
  <si>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</si>
  <si>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</si>
  <si>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</si>
  <si>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</si>
  <si>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</si>
  <si>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</si>
  <si>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</si>
  <si>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</si>
  <si>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</si>
  <si>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</si>
  <si>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</si>
  <si>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</si>
  <si>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</si>
  <si>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</si>
  <si>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</si>
  <si>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</si>
  <si>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</si>
  <si>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</si>
  <si>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</si>
  <si>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</si>
  <si>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</si>
  <si>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</si>
  <si>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</si>
  <si>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</si>
  <si>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</si>
  <si>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</si>
  <si>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</si>
  <si>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</si>
  <si>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</si>
  <si>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</si>
  <si>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</si>
  <si>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</si>
  <si>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</si>
  <si>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</si>
  <si>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</si>
  <si>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</si>
  <si>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</si>
  <si>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</si>
  <si>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</si>
  <si>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</si>
  <si>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</si>
  <si>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</si>
  <si>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</si>
  <si>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</si>
  <si>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</si>
  <si>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</si>
  <si>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</si>
  <si>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</si>
  <si>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</si>
  <si>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</si>
  <si>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</si>
  <si>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</si>
  <si>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</si>
  <si>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</si>
  <si>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</si>
  <si>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</si>
  <si>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</si>
  <si>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</si>
  <si>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</si>
  <si>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</si>
  <si>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</si>
  <si>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</si>
  <si>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</si>
  <si>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</si>
  <si>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</si>
  <si>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</si>
  <si>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</si>
  <si>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</si>
  <si>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</si>
  <si>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</si>
  <si>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</si>
  <si>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</si>
  <si>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</si>
  <si>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</si>
  <si>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</si>
  <si>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</si>
  <si>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</si>
  <si>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</si>
  <si>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</si>
  <si>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</si>
  <si>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</si>
  <si>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</si>
  <si>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</si>
  <si>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</si>
  <si>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</si>
  <si>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</si>
  <si>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</si>
  <si>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</si>
  <si>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</si>
  <si>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</si>
  <si>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</si>
  <si>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</si>
  <si>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</si>
  <si>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</si>
  <si>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</si>
  <si>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</si>
  <si>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</si>
  <si>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</si>
  <si>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</si>
  <si>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</si>
  <si>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</si>
  <si>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</si>
  <si>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</si>
  <si>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</si>
  <si>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</si>
  <si>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</si>
  <si>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</si>
  <si>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</si>
  <si>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</si>
  <si>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</si>
  <si>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</si>
  <si>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</si>
  <si>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</si>
  <si>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</si>
  <si>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</si>
  <si>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</si>
  <si>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</si>
  <si>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</si>
  <si>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</si>
  <si>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</si>
  <si>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</si>
  <si>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</si>
  <si>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</si>
  <si>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</si>
  <si>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</si>
  <si>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</si>
  <si>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</si>
  <si>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</si>
  <si>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</si>
  <si>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</si>
  <si>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</si>
  <si>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</si>
  <si>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</si>
  <si>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</si>
  <si>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</si>
  <si>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</si>
  <si>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</si>
  <si>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</si>
  <si>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</si>
  <si>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</si>
  <si>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</si>
  <si>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</si>
  <si>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</si>
  <si>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</si>
  <si>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</si>
  <si>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</si>
  <si>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</si>
  <si>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</si>
  <si>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</si>
  <si>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</si>
  <si>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</si>
  <si>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</si>
  <si>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</si>
  <si>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</si>
  <si>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</si>
  <si>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</si>
  <si>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</si>
  <si>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</si>
  <si>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</si>
  <si>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</si>
  <si>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</si>
  <si>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</si>
  <si>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</si>
  <si>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</si>
  <si>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</si>
  <si>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</si>
  <si>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</si>
  <si>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</si>
  <si>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</si>
  <si>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</si>
  <si>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</si>
  <si>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</si>
  <si>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</si>
  <si>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</si>
  <si>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</si>
  <si>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</si>
  <si>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</si>
  <si>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</si>
  <si>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</si>
  <si>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</si>
  <si>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</si>
  <si>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</si>
  <si>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</si>
  <si>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</si>
  <si>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</si>
  <si>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</si>
  <si>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</si>
  <si>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</si>
  <si>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</si>
  <si>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</si>
  <si>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</si>
  <si>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</si>
  <si>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</si>
  <si>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</si>
  <si>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</si>
  <si>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</si>
  <si>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</si>
  <si>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</si>
  <si>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</si>
  <si>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</si>
  <si>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</si>
  <si>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</si>
  <si>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</si>
  <si>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</si>
  <si>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</si>
  <si>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</si>
  <si>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</si>
  <si>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</si>
  <si>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</si>
  <si>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</si>
  <si>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</si>
  <si>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</si>
  <si>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</si>
  <si>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</si>
  <si>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</si>
  <si>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</si>
  <si>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</si>
  <si>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</si>
  <si>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</si>
  <si>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</si>
  <si>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</si>
  <si>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</si>
  <si>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</si>
  <si>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</si>
  <si>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</si>
  <si>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</si>
  <si>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</si>
  <si>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</si>
  <si>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</si>
  <si>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</si>
  <si>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</si>
  <si>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</si>
  <si>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</si>
  <si>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</si>
  <si>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</si>
  <si>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</si>
  <si>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</si>
  <si>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</si>
  <si>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</si>
  <si>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</si>
  <si>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</si>
  <si>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</si>
  <si>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</si>
  <si>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</si>
  <si>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</si>
  <si>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</si>
  <si>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</si>
  <si>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</si>
  <si>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</si>
  <si>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</si>
  <si>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</si>
  <si>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</si>
  <si>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</si>
  <si>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</si>
  <si>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</si>
  <si>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</si>
  <si>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</si>
  <si>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</si>
  <si>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</si>
  <si>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</si>
  <si>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</si>
  <si>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</si>
  <si>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</si>
  <si>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</si>
  <si>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</si>
  <si>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</si>
  <si>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</si>
  <si>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</si>
  <si>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</si>
  <si>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</si>
  <si>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</si>
  <si>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</si>
  <si>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</si>
  <si>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</si>
  <si>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</si>
  <si>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</si>
  <si>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</si>
  <si>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</si>
  <si>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</si>
  <si>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</si>
  <si>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</si>
  <si>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</si>
  <si>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</si>
  <si>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</si>
  <si>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</si>
  <si>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</si>
  <si>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</si>
  <si>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</si>
  <si>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</si>
  <si>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</si>
  <si>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</si>
  <si>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</si>
  <si>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</si>
  <si>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</si>
  <si>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</si>
  <si>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</si>
  <si>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</si>
  <si>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</si>
  <si>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</si>
  <si>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</si>
  <si>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</si>
  <si>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</si>
  <si>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</si>
  <si>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</si>
  <si>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</si>
  <si>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</si>
  <si>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</si>
  <si>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</si>
  <si>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</si>
  <si>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</si>
  <si>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</si>
  <si>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</si>
  <si>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</si>
  <si>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</si>
  <si>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</si>
  <si>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</si>
  <si>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</si>
  <si>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</si>
  <si>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</si>
  <si>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</si>
  <si>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</si>
  <si>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</si>
  <si>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</si>
  <si>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</si>
  <si>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</si>
  <si>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</si>
  <si>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</si>
  <si>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</si>
  <si>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</si>
  <si>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</si>
  <si>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</si>
  <si>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</si>
  <si>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</si>
  <si>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</si>
  <si>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</si>
  <si>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</si>
  <si>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</si>
  <si>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</si>
  <si>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</si>
  <si>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</si>
  <si>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</si>
  <si>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</si>
  <si>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</si>
  <si>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</si>
  <si>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</si>
  <si>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</si>
  <si>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</si>
  <si>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</si>
  <si>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</si>
  <si>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</si>
  <si>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</si>
  <si>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</si>
  <si>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</si>
  <si>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</si>
  <si>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</si>
  <si>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</si>
  <si>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</si>
  <si>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</si>
  <si>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</si>
  <si>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</si>
  <si>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</si>
  <si>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</si>
  <si>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</si>
  <si>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</si>
  <si>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</si>
  <si>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</si>
  <si>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</si>
  <si>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</si>
  <si>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</si>
  <si>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</si>
  <si>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</si>
  <si>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</si>
  <si>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</si>
  <si>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</si>
  <si>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</si>
  <si>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</si>
  <si>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</si>
  <si>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</si>
  <si>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</si>
  <si>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</si>
  <si>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</si>
  <si>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</si>
  <si>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</si>
  <si>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</si>
  <si>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</si>
  <si>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</si>
  <si>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</si>
  <si>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</si>
  <si>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</si>
  <si>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</si>
  <si>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</si>
  <si>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</si>
  <si>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</si>
  <si>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</si>
  <si>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</si>
  <si>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</si>
  <si>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</si>
  <si>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</si>
  <si>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</si>
  <si>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</si>
  <si>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</si>
  <si>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</si>
  <si>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</si>
  <si>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</si>
  <si>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</si>
  <si>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</si>
  <si>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</si>
  <si>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</si>
  <si>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</si>
  <si>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</si>
  <si>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</si>
  <si>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</si>
  <si>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</si>
  <si>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</si>
  <si>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</si>
  <si>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</si>
  <si>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</si>
  <si>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</si>
  <si>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</si>
  <si>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</si>
  <si>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</si>
  <si>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</si>
  <si>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</si>
  <si>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</si>
  <si>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</si>
  <si>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</si>
  <si>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</si>
  <si>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</si>
  <si>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</si>
  <si>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</si>
  <si>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</si>
  <si>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</si>
  <si>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</si>
  <si>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</si>
  <si>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</si>
  <si>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</si>
  <si>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</si>
  <si>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</si>
  <si>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</si>
  <si>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</si>
  <si>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</si>
  <si>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</si>
  <si>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</si>
  <si>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</si>
  <si>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</si>
  <si>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</si>
  <si>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</si>
  <si>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</si>
  <si>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</si>
  <si>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</si>
  <si>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</si>
  <si>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</si>
  <si>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</si>
  <si>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</si>
  <si>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</si>
  <si>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</si>
  <si>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</si>
  <si>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</si>
  <si>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</si>
  <si>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</si>
  <si>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</si>
  <si>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</si>
  <si>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</si>
  <si>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</si>
  <si>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</si>
  <si>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</si>
  <si>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</si>
  <si>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</si>
  <si>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</si>
  <si>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</si>
  <si>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</si>
  <si>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</si>
  <si>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</si>
  <si>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</si>
  <si>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</si>
  <si>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</si>
  <si>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</si>
  <si>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</si>
  <si>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</si>
  <si>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</si>
  <si>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</si>
  <si>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</si>
  <si>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</si>
  <si>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</si>
  <si>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</si>
  <si>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</si>
  <si>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</si>
  <si>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</si>
  <si>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</si>
  <si>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</si>
  <si>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</si>
  <si>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</si>
  <si>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</si>
  <si>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</si>
  <si>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</si>
  <si>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</si>
  <si>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</si>
  <si>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</si>
  <si>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</si>
  <si>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</si>
  <si>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</si>
  <si>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</si>
  <si>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</si>
  <si>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</si>
  <si>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</si>
  <si>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</si>
  <si>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</si>
  <si>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</si>
  <si>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</si>
  <si>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</si>
  <si>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</si>
  <si>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</si>
  <si>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</si>
  <si>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</si>
  <si>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</si>
  <si>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</si>
  <si>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</si>
  <si>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</si>
  <si>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</si>
  <si>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</si>
  <si>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</si>
  <si>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</si>
  <si>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</si>
  <si>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</si>
  <si>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</si>
  <si>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</si>
  <si>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</si>
  <si>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</si>
  <si>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</si>
  <si>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</si>
  <si>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</si>
  <si>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</si>
  <si>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</si>
  <si>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</si>
  <si>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</si>
  <si>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</si>
  <si>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</si>
  <si>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</si>
  <si>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</si>
  <si>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</si>
  <si>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</si>
  <si>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</si>
  <si>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</si>
  <si>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</si>
  <si>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</si>
  <si>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</si>
  <si>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</si>
  <si>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</si>
  <si>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</si>
  <si>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</si>
  <si>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</si>
  <si>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</si>
  <si>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</si>
  <si>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</si>
  <si>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</si>
  <si>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</si>
  <si>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</si>
  <si>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</si>
  <si>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</si>
  <si>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</si>
  <si>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</si>
  <si>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</si>
  <si>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</si>
  <si>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</si>
  <si>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</si>
  <si>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</si>
  <si>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</si>
  <si>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</si>
  <si>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</si>
  <si>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</si>
  <si>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</si>
  <si>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</si>
  <si>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</si>
  <si>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</si>
  <si>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</si>
  <si>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</si>
  <si>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</si>
  <si>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</si>
  <si>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</si>
  <si>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</si>
  <si>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</si>
  <si>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</si>
  <si>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</si>
  <si>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</si>
  <si>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</si>
  <si>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</si>
  <si>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</si>
  <si>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</si>
  <si>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</si>
  <si>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</si>
  <si>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</si>
  <si>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</si>
  <si>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</si>
  <si>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</si>
  <si>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</si>
  <si>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</si>
  <si>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</si>
  <si>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</si>
  <si>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</si>
  <si>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</si>
  <si>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</si>
  <si>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</si>
  <si>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</si>
  <si>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</si>
  <si>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</si>
  <si>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</si>
  <si>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</si>
  <si>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</si>
  <si>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</si>
  <si>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</si>
  <si>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</si>
  <si>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</si>
  <si>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</si>
  <si>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</si>
  <si>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</si>
  <si>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</si>
  <si>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</si>
  <si>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</si>
  <si>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</si>
  <si>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</si>
  <si>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</si>
  <si>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</si>
  <si>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</si>
  <si>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</si>
  <si>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</si>
  <si>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</si>
  <si>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</si>
  <si>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</si>
  <si>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</si>
  <si>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</si>
  <si>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</si>
  <si>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</si>
  <si>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</si>
  <si>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</si>
  <si>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</si>
  <si>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</si>
  <si>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</si>
  <si>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</si>
  <si>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</si>
  <si>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</si>
  <si>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</si>
  <si>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</si>
  <si>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</si>
  <si>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</si>
  <si>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</si>
  <si>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</si>
  <si>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</si>
  <si>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</si>
  <si>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</si>
  <si>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</si>
  <si>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</si>
  <si>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</si>
  <si>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</si>
  <si>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</si>
  <si>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</si>
  <si>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</si>
  <si>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</si>
  <si>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</si>
  <si>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</si>
  <si>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</si>
  <si>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</si>
  <si>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</si>
  <si>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</si>
  <si>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</si>
  <si>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</si>
  <si>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</si>
  <si>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</si>
  <si>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</si>
  <si>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</si>
  <si>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</si>
  <si>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</si>
  <si>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</si>
  <si>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</si>
  <si>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</si>
  <si>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</si>
  <si>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</si>
  <si>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</si>
  <si>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</si>
  <si>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</si>
  <si>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</si>
  <si>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</si>
  <si>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</si>
  <si>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</si>
  <si>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</si>
  <si>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</si>
  <si>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</si>
  <si>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</si>
  <si>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</si>
  <si>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</si>
  <si>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</si>
  <si>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</si>
  <si>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</si>
  <si>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</si>
  <si>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</si>
  <si>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</si>
  <si>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</si>
  <si>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</si>
  <si>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</si>
  <si>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</si>
  <si>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</si>
  <si>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</si>
  <si>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</si>
  <si>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</si>
  <si>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</si>
  <si>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</si>
  <si>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</si>
  <si>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</si>
  <si>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</si>
  <si>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</si>
  <si>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</si>
  <si>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</si>
  <si>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</si>
  <si>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</si>
  <si>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</si>
  <si>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</si>
  <si>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</si>
  <si>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</si>
  <si>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</si>
  <si>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</si>
  <si>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</si>
  <si>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</si>
  <si>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</si>
  <si>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</si>
  <si>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</si>
  <si>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</si>
  <si>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</si>
  <si>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</si>
  <si>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</si>
  <si>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</si>
  <si>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</si>
  <si>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</si>
  <si>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</si>
  <si>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</si>
  <si>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</si>
  <si>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</si>
  <si>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</si>
  <si>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</si>
  <si>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</si>
  <si>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</si>
  <si>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</si>
  <si>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</si>
  <si>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</si>
  <si>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</si>
  <si>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</si>
  <si>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</si>
  <si>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</si>
  <si>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</si>
  <si>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</si>
  <si>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</si>
  <si>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</si>
  <si>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</si>
  <si>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</si>
  <si>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</si>
  <si>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</si>
  <si>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</si>
  <si>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</si>
  <si>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</si>
  <si>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</si>
  <si>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</si>
  <si>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</si>
  <si>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</si>
  <si>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</si>
  <si>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</si>
  <si>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</si>
  <si>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</si>
  <si>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</si>
  <si>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</si>
  <si>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</si>
  <si>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</si>
  <si>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</si>
  <si>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</si>
  <si>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</si>
  <si>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</si>
  <si>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</si>
  <si>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</si>
  <si>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</si>
  <si>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</si>
  <si>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</si>
  <si>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</si>
  <si>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</si>
  <si>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</si>
  <si>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</si>
  <si>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</si>
  <si>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</si>
  <si>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</si>
  <si>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</si>
  <si>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</si>
  <si>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</si>
  <si>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</si>
  <si>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</si>
  <si>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</si>
  <si>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</si>
  <si>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</si>
  <si>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</si>
  <si>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</si>
  <si>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</si>
  <si>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</si>
  <si>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</si>
  <si>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</si>
  <si>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</si>
  <si>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</si>
  <si>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</si>
  <si>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</si>
  <si>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</si>
  <si>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</si>
  <si>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</si>
  <si>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</si>
  <si>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</si>
  <si>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</si>
  <si>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</si>
  <si>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</si>
  <si>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</si>
  <si>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</si>
  <si>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</si>
  <si>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</si>
  <si>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</si>
  <si>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</si>
  <si>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</si>
  <si>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</si>
  <si>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</si>
  <si>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</si>
  <si>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</si>
  <si>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</si>
  <si>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</si>
  <si>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</si>
  <si>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</si>
  <si>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</si>
  <si>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</si>
  <si>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</si>
  <si>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</si>
  <si>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</si>
  <si>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</si>
  <si>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</si>
  <si>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</si>
  <si>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</si>
  <si>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</si>
  <si>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</si>
  <si>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</si>
  <si>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</si>
  <si>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</si>
  <si>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</si>
  <si>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</si>
  <si>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</si>
  <si>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</si>
  <si>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</si>
  <si>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</si>
  <si>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</si>
  <si>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</si>
  <si>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</si>
  <si>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</si>
  <si>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</si>
  <si>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</si>
  <si>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</si>
  <si>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</si>
  <si>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</si>
  <si>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</si>
  <si>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</si>
  <si>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</si>
  <si>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</si>
  <si>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</si>
  <si>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</si>
  <si>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</si>
  <si>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</si>
  <si>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</si>
  <si>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</si>
  <si>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</si>
  <si>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</si>
  <si>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</si>
  <si>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</si>
  <si>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</si>
  <si>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</si>
  <si>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</si>
  <si>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</si>
  <si>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</si>
  <si>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</si>
  <si>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</si>
  <si>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</si>
  <si>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</si>
  <si>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</si>
  <si>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</si>
  <si>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</si>
  <si>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</si>
  <si>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</si>
  <si>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</si>
  <si>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</si>
  <si>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</si>
  <si>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</si>
  <si>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</si>
  <si>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</si>
  <si>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</si>
  <si>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</si>
  <si>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</si>
  <si>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</si>
  <si>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</si>
  <si>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</si>
  <si>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</si>
  <si>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</si>
  <si>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</si>
  <si>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</si>
  <si>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</si>
  <si>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</si>
  <si>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</si>
  <si>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</si>
  <si>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</si>
  <si>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</si>
  <si>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</si>
  <si>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</si>
  <si>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</si>
  <si>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</si>
  <si>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</si>
  <si>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</si>
  <si>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</si>
  <si>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</si>
  <si>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</si>
  <si>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</si>
  <si>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</si>
  <si>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</si>
  <si>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</si>
  <si>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</si>
  <si>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</si>
  <si>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</si>
  <si>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</si>
  <si>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</si>
  <si>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</si>
  <si>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</si>
  <si>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</si>
  <si>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</si>
  <si>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</si>
  <si>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</si>
  <si>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</si>
  <si>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</si>
  <si>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</si>
  <si>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</si>
  <si>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</si>
  <si>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</si>
  <si>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</si>
  <si>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</si>
  <si>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</si>
  <si>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</si>
  <si>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</si>
  <si>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</si>
  <si>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</si>
  <si>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</si>
  <si>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</si>
  <si>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</si>
  <si>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</si>
  <si>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</si>
  <si>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</si>
  <si>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</si>
  <si>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</si>
  <si>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</si>
  <si>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</si>
  <si>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</si>
  <si>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</si>
  <si>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</si>
  <si>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</si>
  <si>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</si>
  <si>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</si>
  <si>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</si>
  <si>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</si>
  <si>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</si>
  <si>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</si>
  <si>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</si>
  <si>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</si>
  <si>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</si>
  <si>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</si>
  <si>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</si>
  <si>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</si>
  <si>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</si>
  <si>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</si>
  <si>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</si>
  <si>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</si>
  <si>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</si>
  <si>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</si>
  <si>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</si>
  <si>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</si>
  <si>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</si>
  <si>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</si>
  <si>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</si>
  <si>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</si>
  <si>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</si>
  <si>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</si>
  <si>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</si>
  <si>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</si>
  <si>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</si>
  <si>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</si>
  <si>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</si>
  <si>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</si>
  <si>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</si>
  <si>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</si>
  <si>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</si>
  <si>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</si>
  <si>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</si>
  <si>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</si>
  <si>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</si>
  <si>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</si>
  <si>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</si>
  <si>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</si>
  <si>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</si>
  <si>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</si>
  <si>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</si>
  <si>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</si>
  <si>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</si>
  <si>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</si>
  <si>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</si>
  <si>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</si>
  <si>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</si>
  <si>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</si>
  <si>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</si>
  <si>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</si>
  <si>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</si>
  <si>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</si>
  <si>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</si>
  <si>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</si>
  <si>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</si>
  <si>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</si>
  <si>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</si>
  <si>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</si>
  <si>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</si>
  <si>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</si>
  <si>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</si>
  <si>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</si>
  <si>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</si>
  <si>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</si>
  <si>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</si>
  <si>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</si>
  <si>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</si>
  <si>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</si>
  <si>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</si>
  <si>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</si>
  <si>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</si>
  <si>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</si>
  <si>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</si>
  <si>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</si>
  <si>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</si>
  <si>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</si>
  <si>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</si>
  <si>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</si>
  <si>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</si>
  <si>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</si>
  <si>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</si>
  <si>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</si>
  <si>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</si>
  <si>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</si>
  <si>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</si>
  <si>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</si>
  <si>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</si>
  <si>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</si>
  <si>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</si>
  <si>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</si>
  <si>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</si>
  <si>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</si>
  <si>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</si>
  <si>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</si>
  <si>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</si>
  <si>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</si>
  <si>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</si>
  <si>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</si>
  <si>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</si>
  <si>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</si>
  <si>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</si>
  <si>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</si>
  <si>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</si>
  <si>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</si>
  <si>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</si>
  <si>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</si>
  <si>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</si>
  <si>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</si>
  <si>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</si>
  <si>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</si>
  <si>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</si>
  <si>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</si>
  <si>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</si>
  <si>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</si>
  <si>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</si>
  <si>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</si>
  <si>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</si>
  <si>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</si>
  <si>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</si>
  <si>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</si>
  <si>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</si>
  <si>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</si>
  <si>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</si>
  <si>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</si>
  <si>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</si>
  <si>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</si>
  <si>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</si>
  <si>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</si>
  <si>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</si>
  <si>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</si>
  <si>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</si>
  <si>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</si>
  <si>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</si>
  <si>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</si>
  <si>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</si>
  <si>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</si>
  <si>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</si>
  <si>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</si>
  <si>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</si>
  <si>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</si>
  <si>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</si>
  <si>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</si>
  <si>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</si>
  <si>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</si>
  <si>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</si>
  <si>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</si>
  <si>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</si>
  <si>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</si>
  <si>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</si>
  <si>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</si>
  <si>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</si>
  <si>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</si>
  <si>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</si>
  <si>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</si>
  <si>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</si>
  <si>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</si>
  <si>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</si>
  <si>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</si>
  <si>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</si>
  <si>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</si>
  <si>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</si>
  <si>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</si>
  <si>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</si>
  <si>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</si>
  <si>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</si>
  <si>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</si>
  <si>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</si>
  <si>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</si>
  <si>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</si>
  <si>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</si>
  <si>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</si>
  <si>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</si>
  <si>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</si>
  <si>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</si>
  <si>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</si>
  <si>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</si>
  <si>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</si>
  <si>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</si>
  <si>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</si>
  <si>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</si>
  <si>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</si>
  <si>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</si>
  <si>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</si>
  <si>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</si>
  <si>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</si>
  <si>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</si>
  <si>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</si>
  <si>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</si>
  <si>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</si>
  <si>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</si>
  <si>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</si>
  <si>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</si>
  <si>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</si>
  <si>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</si>
  <si>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</si>
  <si>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</si>
  <si>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</si>
  <si>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</si>
  <si>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</si>
  <si>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</si>
  <si>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</si>
  <si>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</si>
  <si>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</si>
  <si>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</si>
  <si>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</si>
  <si>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</si>
  <si>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</si>
  <si>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</si>
  <si>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</si>
  <si>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</si>
  <si>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</si>
  <si>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</si>
  <si>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</si>
  <si>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</si>
  <si>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</si>
  <si>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</si>
  <si>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</si>
  <si>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</si>
  <si>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</si>
  <si>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</si>
  <si>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</si>
  <si>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</si>
  <si>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</si>
  <si>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</si>
  <si>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</si>
  <si>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</si>
  <si>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</si>
  <si>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</si>
  <si>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</si>
  <si>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</si>
  <si>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</si>
  <si>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</si>
  <si>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</si>
  <si>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</si>
  <si>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</si>
  <si>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</si>
  <si>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</si>
  <si>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</si>
  <si>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</si>
  <si>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</si>
  <si>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</si>
  <si>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</si>
  <si>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</si>
  <si>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</si>
  <si>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</si>
  <si>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</si>
  <si>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</si>
  <si>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</si>
  <si>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</si>
  <si>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</si>
  <si>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</si>
  <si>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</si>
  <si>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</si>
  <si>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</si>
  <si>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</si>
  <si>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</si>
  <si>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</si>
  <si>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</si>
  <si>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</si>
  <si>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</si>
  <si>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</si>
  <si>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</si>
  <si>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</si>
  <si>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</si>
  <si>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</si>
  <si>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</si>
  <si>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</si>
  <si>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</si>
  <si>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</si>
  <si>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</si>
  <si>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</si>
  <si>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</si>
  <si>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</si>
  <si>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</si>
  <si>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</si>
  <si>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</si>
  <si>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</si>
  <si>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</si>
  <si>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</si>
  <si>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</si>
  <si>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</si>
  <si>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</si>
  <si>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</si>
  <si>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</si>
  <si>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</si>
  <si>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</si>
  <si>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</si>
  <si>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</si>
  <si>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</si>
  <si>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</si>
  <si>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</si>
  <si>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</si>
  <si>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</si>
  <si>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</si>
  <si>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</si>
  <si>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</si>
  <si>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</si>
  <si>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</si>
  <si>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</si>
  <si>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</si>
  <si>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</si>
  <si>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</si>
  <si>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</si>
  <si>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</si>
  <si>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</si>
  <si>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</si>
  <si>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</si>
  <si>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</si>
  <si>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</si>
  <si>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</si>
  <si>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</si>
  <si>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</si>
  <si>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</si>
  <si>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</si>
  <si>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</si>
  <si>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</si>
  <si>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</si>
  <si>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</si>
  <si>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</si>
  <si>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</si>
  <si>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</si>
  <si>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</si>
  <si>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</si>
  <si>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</si>
  <si>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</si>
  <si>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</si>
  <si>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</si>
  <si>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</si>
  <si>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</si>
  <si>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</si>
  <si>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</si>
  <si>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</si>
  <si>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</si>
  <si>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</si>
  <si>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</si>
  <si>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</si>
  <si>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</si>
  <si>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</si>
  <si>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</si>
  <si>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</si>
  <si>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</si>
  <si>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</si>
  <si>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</si>
  <si>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</si>
  <si>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</si>
  <si>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</si>
  <si>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</si>
  <si>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</si>
  <si>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</si>
  <si>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</si>
  <si>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</si>
  <si>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</si>
  <si>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</si>
  <si>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</si>
  <si>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</si>
  <si>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</si>
  <si>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</si>
  <si>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</si>
  <si>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</si>
  <si>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</si>
  <si>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</si>
  <si>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</si>
  <si>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</si>
  <si>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</si>
  <si>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</si>
  <si>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</si>
  <si>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</si>
  <si>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</si>
  <si>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</si>
  <si>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</si>
  <si>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</si>
  <si>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</si>
  <si>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</si>
  <si>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</si>
  <si>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</si>
  <si>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</si>
  <si>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</si>
  <si>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</si>
  <si>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</si>
  <si>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</si>
  <si>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</si>
  <si>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</si>
  <si>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</si>
  <si>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</si>
  <si>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</si>
  <si>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</si>
  <si>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</si>
  <si>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</si>
  <si>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</si>
  <si>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</si>
  <si>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</si>
  <si>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</si>
  <si>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</si>
  <si>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</si>
  <si>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</si>
  <si>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</si>
  <si>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</si>
  <si>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</si>
  <si>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</si>
  <si>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</si>
  <si>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</si>
  <si>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</si>
  <si>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</si>
  <si>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</si>
  <si>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</si>
  <si>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</si>
  <si>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</si>
  <si>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</si>
  <si>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</si>
  <si>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</si>
  <si>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</si>
  <si>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</si>
  <si>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</si>
  <si>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</si>
  <si>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</si>
  <si>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</si>
  <si>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</si>
  <si>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</si>
  <si>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</si>
  <si>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</si>
  <si>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</si>
  <si>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</si>
  <si>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</si>
  <si>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</si>
  <si>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</si>
  <si>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</si>
  <si>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</si>
  <si>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</si>
  <si>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</si>
  <si>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</si>
  <si>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</si>
  <si>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</si>
  <si>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</si>
  <si>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</si>
  <si>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</si>
  <si>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</si>
  <si>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</si>
  <si>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</si>
  <si>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</si>
  <si>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</si>
  <si>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</si>
  <si>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</si>
  <si>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</si>
  <si>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</si>
  <si>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</si>
  <si>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</si>
  <si>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</si>
  <si>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</si>
  <si>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</si>
  <si>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</si>
  <si>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</si>
  <si>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</si>
  <si>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</si>
  <si>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</si>
  <si>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</si>
  <si>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</si>
  <si>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</si>
  <si>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</si>
  <si>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</si>
  <si>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</si>
  <si>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</si>
  <si>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</si>
  <si>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</si>
  <si>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</si>
  <si>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</si>
  <si>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</si>
  <si>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</si>
  <si>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</si>
  <si>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</si>
  <si>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</si>
  <si>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</si>
  <si>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</si>
  <si>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</si>
  <si>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DRŽAVNA VATROGASNA ŠKOLA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</si>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</sst>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1287645.8399999999</v>
      </c>
      <c r="D2" s="7">
        <f>'PR-RAS'!E6</f>
        <v>1635909.91</v>
      </c>
      <c r="E2" s="7">
        <v>0</v>
      </c>
      <c r="F2" s="7">
        <v>0</v>
      </c>
      <c r="G2" s="8">
        <f t="shared" ref="G2:G274" si="0">(B2/1000)*(C2*1+D2*2)</f>
        <v>4559.4656599999998</v>
      </c>
      <c r="H2" s="8">
        <f t="shared" ref="H2:H274" si="1">ABS(C2-ROUND(C2,0))+ABS(D2-ROUND(D2,0))</f>
        <v>0.25000000023283064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367302.66</v>
      </c>
      <c r="D102" s="2">
        <f>'PR-RAS'!E106</f>
        <v>589693.1</v>
      </c>
      <c r="E102" s="2">
        <v>0</v>
      </c>
      <c r="F102" s="2">
        <v>0</v>
      </c>
      <c r="G102" s="3">
        <f t="shared" si="0"/>
        <v>156215.57485999999</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367302.66</v>
      </c>
      <c r="D108" s="2">
        <f>'PR-RAS'!E112</f>
        <v>589693.1</v>
      </c>
      <c r="E108" s="2">
        <v>0</v>
      </c>
      <c r="F108" s="2">
        <v>0</v>
      </c>
      <c r="G108" s="3">
        <f t="shared" si="0"/>
        <v>165495.70801999999</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367302.66</v>
      </c>
      <c r="D113" s="2">
        <f>'PR-RAS'!E117</f>
        <v>589693.1</v>
      </c>
      <c r="E113" s="2">
        <v>0</v>
      </c>
      <c r="F113" s="2">
        <v>0</v>
      </c>
      <c r="G113" s="3">
        <f t="shared" si="0"/>
        <v>173229.15231999999</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68516.320000000007</v>
      </c>
      <c r="D121" s="2">
        <f>'PR-RAS'!E125</f>
        <v>65155.58</v>
      </c>
      <c r="E121" s="2">
        <v>0</v>
      </c>
      <c r="F121" s="2">
        <v>0</v>
      </c>
      <c r="G121" s="3">
        <f t="shared" si="0"/>
        <v>23859.297600000002</v>
      </c>
      <c r="H121" s="3">
        <f t="shared" si="1"/>
        <v>0.74000000000523869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68516.320000000007</v>
      </c>
      <c r="D122" s="2">
        <f>'PR-RAS'!E126</f>
        <v>65155.58</v>
      </c>
      <c r="E122" s="2">
        <v>0</v>
      </c>
      <c r="F122" s="2">
        <v>0</v>
      </c>
      <c r="G122" s="3">
        <f t="shared" si="0"/>
        <v>24058.125080000002</v>
      </c>
      <c r="H122" s="3">
        <f t="shared" si="1"/>
        <v>0.74000000000523869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68516.320000000007</v>
      </c>
      <c r="D124" s="2">
        <f>'PR-RAS'!E128</f>
        <v>65155.58</v>
      </c>
      <c r="E124" s="2">
        <v>0</v>
      </c>
      <c r="F124" s="2">
        <v>0</v>
      </c>
      <c r="G124" s="3">
        <f t="shared" si="0"/>
        <v>24455.780040000001</v>
      </c>
      <c r="H124" s="3">
        <f t="shared" si="1"/>
        <v>0.74000000000523869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851826.86</v>
      </c>
      <c r="D130" s="2">
        <f>'PR-RAS'!E134</f>
        <v>981061.23</v>
      </c>
      <c r="E130" s="2">
        <v>0</v>
      </c>
      <c r="F130" s="2">
        <v>0</v>
      </c>
      <c r="G130" s="3">
        <f t="shared" si="0"/>
        <v>362999.46227999998</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851826.86</v>
      </c>
      <c r="D131" s="2">
        <f>'PR-RAS'!E135</f>
        <v>981061.23</v>
      </c>
      <c r="E131" s="2">
        <v>0</v>
      </c>
      <c r="F131" s="2">
        <v>0</v>
      </c>
      <c r="G131" s="3">
        <f t="shared" si="0"/>
        <v>365813.41159999999</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738260.96</v>
      </c>
      <c r="D132" s="2">
        <f>'PR-RAS'!E136</f>
        <v>944537.53</v>
      </c>
      <c r="E132" s="2">
        <v>0</v>
      </c>
      <c r="F132" s="2">
        <v>0</v>
      </c>
      <c r="G132" s="3">
        <f t="shared" si="0"/>
        <v>344181.01861999999</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113565.9</v>
      </c>
      <c r="D133" s="2">
        <f>'PR-RAS'!E137</f>
        <v>36523.699999999997</v>
      </c>
      <c r="E133" s="2">
        <v>0</v>
      </c>
      <c r="F133" s="2">
        <v>0</v>
      </c>
      <c r="G133" s="3">
        <f t="shared" si="0"/>
        <v>24632.955600000001</v>
      </c>
      <c r="H133" s="3">
        <f t="shared" si="1"/>
        <v>0.40000000000873115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965481.27</v>
      </c>
      <c r="D148" s="2">
        <f>'PR-RAS'!E152</f>
        <v>1370957.69</v>
      </c>
      <c r="E148" s="2">
        <v>0</v>
      </c>
      <c r="F148" s="2">
        <v>0</v>
      </c>
      <c r="G148" s="3">
        <f t="shared" si="0"/>
        <v>544987.30754999991</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607155.98</v>
      </c>
      <c r="D149" s="2">
        <f>'PR-RAS'!E153</f>
        <v>797449.34</v>
      </c>
      <c r="E149" s="2">
        <v>0</v>
      </c>
      <c r="F149" s="2">
        <v>0</v>
      </c>
      <c r="G149" s="3">
        <f t="shared" si="0"/>
        <v>325904.08968000003</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502278.37</v>
      </c>
      <c r="D150" s="2">
        <f>'PR-RAS'!E154</f>
        <v>660369.19999999995</v>
      </c>
      <c r="E150" s="2">
        <v>0</v>
      </c>
      <c r="F150" s="2">
        <v>0</v>
      </c>
      <c r="G150" s="3">
        <f t="shared" si="0"/>
        <v>271629.49872999999</v>
      </c>
      <c r="H150" s="3">
        <f t="shared" si="1"/>
        <v>0.56999999994877726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496873.6</v>
      </c>
      <c r="D151" s="2">
        <f>'PR-RAS'!E155</f>
        <v>653100.69999999995</v>
      </c>
      <c r="E151" s="2">
        <v>0</v>
      </c>
      <c r="F151" s="2">
        <v>0</v>
      </c>
      <c r="G151" s="3">
        <f t="shared" si="0"/>
        <v>270461.25</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5404.77</v>
      </c>
      <c r="D153" s="2">
        <f>'PR-RAS'!E157</f>
        <v>7268.5</v>
      </c>
      <c r="E153" s="2">
        <v>0</v>
      </c>
      <c r="F153" s="2">
        <v>0</v>
      </c>
      <c r="G153" s="3">
        <f t="shared" si="0"/>
        <v>3031.1490399999998</v>
      </c>
      <c r="H153" s="3">
        <f t="shared" si="1"/>
        <v>0.72999999999956344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17237.79</v>
      </c>
      <c r="D155" s="2">
        <f>'PR-RAS'!E159</f>
        <v>19939.37</v>
      </c>
      <c r="E155" s="2">
        <v>0</v>
      </c>
      <c r="F155" s="2">
        <v>0</v>
      </c>
      <c r="G155" s="3">
        <f t="shared" si="0"/>
        <v>8795.9456200000004</v>
      </c>
      <c r="H155" s="3">
        <f t="shared" si="1"/>
        <v>0.57999999999810825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87639.819999999992</v>
      </c>
      <c r="D156" s="2">
        <f>'PR-RAS'!E160</f>
        <v>117140.77</v>
      </c>
      <c r="E156" s="2">
        <v>0</v>
      </c>
      <c r="F156" s="2">
        <v>0</v>
      </c>
      <c r="G156" s="3">
        <f t="shared" si="0"/>
        <v>49897.810799999999</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4530.51</v>
      </c>
      <c r="D157" s="2">
        <f>'PR-RAS'!E161</f>
        <v>7840.71</v>
      </c>
      <c r="E157" s="2">
        <v>0</v>
      </c>
      <c r="F157" s="2">
        <v>0</v>
      </c>
      <c r="G157" s="3">
        <f t="shared" si="0"/>
        <v>3153.0610799999999</v>
      </c>
      <c r="H157" s="3">
        <f t="shared" si="1"/>
        <v>0.77999999999974534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83109.31</v>
      </c>
      <c r="D158" s="2">
        <f>'PR-RAS'!E162</f>
        <v>109300.06</v>
      </c>
      <c r="E158" s="2">
        <v>0</v>
      </c>
      <c r="F158" s="2">
        <v>0</v>
      </c>
      <c r="G158" s="3">
        <f t="shared" si="0"/>
        <v>47368.380510000003</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358325.29</v>
      </c>
      <c r="D160" s="2">
        <f>'PR-RAS'!E164</f>
        <v>573508.35000000009</v>
      </c>
      <c r="E160" s="2">
        <v>0</v>
      </c>
      <c r="F160" s="2">
        <v>0</v>
      </c>
      <c r="G160" s="3">
        <f t="shared" si="0"/>
        <v>239349.37641000003</v>
      </c>
      <c r="H160" s="3">
        <f t="shared" si="1"/>
        <v>0.6400000000721775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35884.199999999997</v>
      </c>
      <c r="D161" s="2">
        <f>'PR-RAS'!E165</f>
        <v>42939.810000000005</v>
      </c>
      <c r="E161" s="2">
        <v>0</v>
      </c>
      <c r="F161" s="2">
        <v>0</v>
      </c>
      <c r="G161" s="3">
        <f t="shared" si="0"/>
        <v>19482.211200000002</v>
      </c>
      <c r="H161" s="3">
        <f t="shared" si="1"/>
        <v>0.38999999999214197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9707.07</v>
      </c>
      <c r="D162" s="2">
        <f>'PR-RAS'!E166</f>
        <v>10151.43</v>
      </c>
      <c r="E162" s="2">
        <v>0</v>
      </c>
      <c r="F162" s="2">
        <v>0</v>
      </c>
      <c r="G162" s="3">
        <f t="shared" si="0"/>
        <v>4831.5987300000006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23573.35</v>
      </c>
      <c r="D163" s="2">
        <f>'PR-RAS'!E167</f>
        <v>28834.7</v>
      </c>
      <c r="E163" s="2">
        <v>0</v>
      </c>
      <c r="F163" s="2">
        <v>0</v>
      </c>
      <c r="G163" s="3">
        <f t="shared" si="0"/>
        <v>13161.325500000001</v>
      </c>
      <c r="H163" s="3">
        <f t="shared" si="1"/>
        <v>0.64999999999781721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2603.7800000000002</v>
      </c>
      <c r="D164" s="2">
        <f>'PR-RAS'!E168</f>
        <v>3953.68</v>
      </c>
      <c r="E164" s="2">
        <v>0</v>
      </c>
      <c r="F164" s="2">
        <v>0</v>
      </c>
      <c r="G164" s="3">
        <f t="shared" si="0"/>
        <v>1713.31582</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46457.729999999996</v>
      </c>
      <c r="D166" s="2">
        <f>'PR-RAS'!E170</f>
        <v>107434.02</v>
      </c>
      <c r="E166" s="2">
        <v>0</v>
      </c>
      <c r="F166" s="2">
        <v>0</v>
      </c>
      <c r="G166" s="3">
        <f t="shared" si="0"/>
        <v>43118.752050000003</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7030.52</v>
      </c>
      <c r="D167" s="2">
        <f>'PR-RAS'!E171</f>
        <v>6139.01</v>
      </c>
      <c r="E167" s="2">
        <v>0</v>
      </c>
      <c r="F167" s="2">
        <v>0</v>
      </c>
      <c r="G167" s="3">
        <f t="shared" si="0"/>
        <v>3205.2176400000003</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4291.8999999999996</v>
      </c>
      <c r="D168" s="2">
        <f>'PR-RAS'!E172</f>
        <v>2496.0700000000002</v>
      </c>
      <c r="E168" s="2">
        <v>0</v>
      </c>
      <c r="F168" s="2">
        <v>0</v>
      </c>
      <c r="G168" s="3">
        <f t="shared" si="0"/>
        <v>1550.4346800000003</v>
      </c>
      <c r="H168" s="3">
        <f t="shared" si="1"/>
        <v>0.17000000000052751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55.23</v>
      </c>
      <c r="D169" s="2">
        <f>'PR-RAS'!E173</f>
        <v>6762.54</v>
      </c>
      <c r="E169" s="2">
        <v>0</v>
      </c>
      <c r="F169" s="2">
        <v>0</v>
      </c>
      <c r="G169" s="3">
        <f t="shared" si="0"/>
        <v>2281.49208</v>
      </c>
      <c r="H169" s="3">
        <f t="shared" si="1"/>
        <v>0.69000000000003325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6133.29</v>
      </c>
      <c r="D170" s="2">
        <f>'PR-RAS'!E174</f>
        <v>6943.4</v>
      </c>
      <c r="E170" s="2">
        <v>0</v>
      </c>
      <c r="F170" s="2">
        <v>0</v>
      </c>
      <c r="G170" s="3">
        <f t="shared" si="0"/>
        <v>3383.3952100000001</v>
      </c>
      <c r="H170" s="3">
        <f t="shared" si="1"/>
        <v>0.68999999999959982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12103.3</v>
      </c>
      <c r="D171" s="2">
        <f>'PR-RAS'!E175</f>
        <v>12542.79</v>
      </c>
      <c r="E171" s="2">
        <v>0</v>
      </c>
      <c r="F171" s="2">
        <v>0</v>
      </c>
      <c r="G171" s="3">
        <f t="shared" si="0"/>
        <v>6322.1096000000016</v>
      </c>
      <c r="H171" s="3">
        <f t="shared" si="1"/>
        <v>0.50999999999839929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16843.490000000002</v>
      </c>
      <c r="D173" s="2">
        <f>'PR-RAS'!E177</f>
        <v>72550.210000000006</v>
      </c>
      <c r="E173" s="2">
        <v>0</v>
      </c>
      <c r="F173" s="2">
        <v>0</v>
      </c>
      <c r="G173" s="3">
        <f t="shared" si="0"/>
        <v>27854.352519999997</v>
      </c>
      <c r="H173" s="3">
        <f t="shared" si="1"/>
        <v>0.70000000000800355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267907.81</v>
      </c>
      <c r="D174" s="2">
        <f>'PR-RAS'!E178</f>
        <v>410916.61000000004</v>
      </c>
      <c r="E174" s="2">
        <v>0</v>
      </c>
      <c r="F174" s="2">
        <v>0</v>
      </c>
      <c r="G174" s="3">
        <f t="shared" si="0"/>
        <v>188525.19819</v>
      </c>
      <c r="H174" s="3">
        <f t="shared" si="1"/>
        <v>0.57999999995809048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1365.64</v>
      </c>
      <c r="D175" s="2">
        <f>'PR-RAS'!E179</f>
        <v>6001.83</v>
      </c>
      <c r="E175" s="2">
        <v>0</v>
      </c>
      <c r="F175" s="2">
        <v>0</v>
      </c>
      <c r="G175" s="3">
        <f t="shared" si="0"/>
        <v>2326.2581999999998</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88127.32</v>
      </c>
      <c r="D176" s="2">
        <f>'PR-RAS'!E180</f>
        <v>140060.5</v>
      </c>
      <c r="E176" s="2">
        <v>0</v>
      </c>
      <c r="F176" s="2">
        <v>0</v>
      </c>
      <c r="G176" s="3">
        <f t="shared" si="0"/>
        <v>64443.455999999998</v>
      </c>
      <c r="H176" s="3">
        <f t="shared" si="1"/>
        <v>0.82000000000698492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3059.65</v>
      </c>
      <c r="D177" s="2">
        <f>'PR-RAS'!E181</f>
        <v>3236.76</v>
      </c>
      <c r="E177" s="2">
        <v>0</v>
      </c>
      <c r="F177" s="2">
        <v>0</v>
      </c>
      <c r="G177" s="3">
        <f t="shared" si="0"/>
        <v>1677.8379199999999</v>
      </c>
      <c r="H177" s="3">
        <f t="shared" si="1"/>
        <v>0.58999999999969077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9490.1</v>
      </c>
      <c r="D178" s="2">
        <f>'PR-RAS'!E182</f>
        <v>10601.7</v>
      </c>
      <c r="E178" s="2">
        <v>0</v>
      </c>
      <c r="F178" s="2">
        <v>0</v>
      </c>
      <c r="G178" s="3">
        <f t="shared" si="0"/>
        <v>5432.7494999999999</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7013.09</v>
      </c>
      <c r="D179" s="2">
        <f>'PR-RAS'!E183</f>
        <v>15893.04</v>
      </c>
      <c r="E179" s="2">
        <v>0</v>
      </c>
      <c r="F179" s="2">
        <v>0</v>
      </c>
      <c r="G179" s="3">
        <f t="shared" si="0"/>
        <v>6906.2522599999993</v>
      </c>
      <c r="H179" s="3">
        <f t="shared" si="1"/>
        <v>0.13000000000101863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696</v>
      </c>
      <c r="D180" s="2">
        <f>'PR-RAS'!E184</f>
        <v>1730.64</v>
      </c>
      <c r="E180" s="2">
        <v>0</v>
      </c>
      <c r="F180" s="2">
        <v>0</v>
      </c>
      <c r="G180" s="3">
        <f t="shared" si="0"/>
        <v>744.15312000000006</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153967.28</v>
      </c>
      <c r="D181" s="2">
        <f>'PR-RAS'!E185</f>
        <v>221107.42</v>
      </c>
      <c r="E181" s="2">
        <v>0</v>
      </c>
      <c r="F181" s="2">
        <v>0</v>
      </c>
      <c r="G181" s="3">
        <f t="shared" si="0"/>
        <v>107312.7816</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1354.79</v>
      </c>
      <c r="D182" s="2">
        <f>'PR-RAS'!E186</f>
        <v>5704.64</v>
      </c>
      <c r="E182" s="2">
        <v>0</v>
      </c>
      <c r="F182" s="2">
        <v>0</v>
      </c>
      <c r="G182" s="3">
        <f t="shared" si="0"/>
        <v>2310.2966699999997</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2833.94</v>
      </c>
      <c r="D183" s="2">
        <f>'PR-RAS'!E187</f>
        <v>6580.08</v>
      </c>
      <c r="E183" s="2">
        <v>0</v>
      </c>
      <c r="F183" s="2">
        <v>0</v>
      </c>
      <c r="G183" s="3">
        <f t="shared" si="0"/>
        <v>2910.9261999999999</v>
      </c>
      <c r="H183" s="3">
        <f t="shared" si="1"/>
        <v>0.13999999999987267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3642.48</v>
      </c>
      <c r="D184" s="2">
        <f>'PR-RAS'!E188</f>
        <v>5636.3</v>
      </c>
      <c r="E184" s="2">
        <v>0</v>
      </c>
      <c r="F184" s="2">
        <v>0</v>
      </c>
      <c r="G184" s="3">
        <f t="shared" si="0"/>
        <v>2729.45964</v>
      </c>
      <c r="H184" s="3">
        <f t="shared" si="1"/>
        <v>0.78000000000020009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4433.07</v>
      </c>
      <c r="D190" s="2">
        <f>'PR-RAS'!E194</f>
        <v>6581.61</v>
      </c>
      <c r="E190" s="2">
        <v>0</v>
      </c>
      <c r="F190" s="2">
        <v>0</v>
      </c>
      <c r="G190" s="3">
        <f t="shared" si="0"/>
        <v>3325.6988100000003</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1508.31</v>
      </c>
      <c r="E192" s="2">
        <v>0</v>
      </c>
      <c r="F192" s="2">
        <v>0</v>
      </c>
      <c r="G192" s="3">
        <f t="shared" si="0"/>
        <v>576.17441999999994</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2137.86</v>
      </c>
      <c r="D193" s="2">
        <f>'PR-RAS'!E197</f>
        <v>2327.83</v>
      </c>
      <c r="E193" s="2">
        <v>0</v>
      </c>
      <c r="F193" s="2">
        <v>0</v>
      </c>
      <c r="G193" s="3">
        <f t="shared" si="0"/>
        <v>1304.3558400000002</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199.08</v>
      </c>
      <c r="D194" s="2">
        <f>'PR-RAS'!E198</f>
        <v>2223.98</v>
      </c>
      <c r="E194" s="2">
        <v>0</v>
      </c>
      <c r="F194" s="2">
        <v>0</v>
      </c>
      <c r="G194" s="3">
        <f t="shared" si="0"/>
        <v>896.87872000000004</v>
      </c>
      <c r="H194" s="3">
        <f t="shared" si="1"/>
        <v>9.9999999999994316E-2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2096.13</v>
      </c>
      <c r="D195" s="2">
        <f>'PR-RAS'!E199</f>
        <v>521.49</v>
      </c>
      <c r="E195" s="2">
        <v>0</v>
      </c>
      <c r="F195" s="2">
        <v>0</v>
      </c>
      <c r="G195" s="3">
        <f t="shared" si="0"/>
        <v>608.98734000000002</v>
      </c>
      <c r="H195" s="3">
        <f t="shared" si="1"/>
        <v>0.62000000000011823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965481.27</v>
      </c>
      <c r="D295" s="2">
        <f>'PR-RAS'!E299</f>
        <v>1370957.69</v>
      </c>
      <c r="E295" s="2">
        <v>0</v>
      </c>
      <c r="F295" s="2">
        <v>0</v>
      </c>
      <c r="G295" s="3">
        <f t="shared" si="12"/>
        <v>1089974.6150999998</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322164.56999999983</v>
      </c>
      <c r="D296" s="2">
        <f>'PR-RAS'!E300</f>
        <v>264952.21999999997</v>
      </c>
      <c r="E296" s="2">
        <v>0</v>
      </c>
      <c r="F296" s="2">
        <v>0</v>
      </c>
      <c r="G296" s="3">
        <f t="shared" si="12"/>
        <v>251360.35794999992</v>
      </c>
      <c r="H296" s="3">
        <f t="shared" si="13"/>
        <v>0.65000000013969839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555049.64</v>
      </c>
      <c r="E298" s="2">
        <v>0</v>
      </c>
      <c r="F298" s="2">
        <v>0</v>
      </c>
      <c r="G298" s="3">
        <f t="shared" si="12"/>
        <v>329699.48615999997</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38795.54</v>
      </c>
      <c r="D300" s="2">
        <f>'PR-RAS'!E304</f>
        <v>15787.47</v>
      </c>
      <c r="E300" s="2">
        <v>0</v>
      </c>
      <c r="F300" s="2">
        <v>0</v>
      </c>
      <c r="G300" s="3">
        <f t="shared" si="12"/>
        <v>21040.773519999999</v>
      </c>
      <c r="H300" s="3">
        <f t="shared" si="13"/>
        <v>0.92999999999847205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38795.54</v>
      </c>
      <c r="D301" s="2">
        <f>'PR-RAS'!E305</f>
        <v>15787.47</v>
      </c>
      <c r="E301" s="2">
        <v>0</v>
      </c>
      <c r="F301" s="2">
        <v>0</v>
      </c>
      <c r="G301" s="3">
        <f t="shared" si="12"/>
        <v>21111.143999999997</v>
      </c>
      <c r="H301" s="3">
        <f t="shared" si="13"/>
        <v>0.92999999999847205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157909.67000000001</v>
      </c>
      <c r="D355" s="2">
        <f>'PR-RAS'!E360</f>
        <v>70653.390000000014</v>
      </c>
      <c r="E355" s="2">
        <v>0</v>
      </c>
      <c r="F355" s="2">
        <v>0</v>
      </c>
      <c r="G355" s="3">
        <f t="shared" si="12"/>
        <v>105922.62330000002</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1590</v>
      </c>
      <c r="D356" s="2">
        <f>'PR-RAS'!E361</f>
        <v>0</v>
      </c>
      <c r="E356" s="2">
        <v>0</v>
      </c>
      <c r="F356" s="2">
        <v>0</v>
      </c>
      <c r="G356" s="3">
        <f t="shared" si="12"/>
        <v>564.44999999999993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1590</v>
      </c>
      <c r="D361" s="2">
        <f>'PR-RAS'!E366</f>
        <v>0</v>
      </c>
      <c r="E361" s="2">
        <v>0</v>
      </c>
      <c r="F361" s="2">
        <v>0</v>
      </c>
      <c r="G361" s="3">
        <f t="shared" si="12"/>
        <v>572.4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1590</v>
      </c>
      <c r="D364" s="2">
        <f>'PR-RAS'!E369</f>
        <v>0</v>
      </c>
      <c r="E364" s="2">
        <v>0</v>
      </c>
      <c r="F364" s="2">
        <v>0</v>
      </c>
      <c r="G364" s="3">
        <f t="shared" si="12"/>
        <v>577.16999999999996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107096.77000000002</v>
      </c>
      <c r="D368" s="2">
        <f>'PR-RAS'!E373</f>
        <v>69153.390000000014</v>
      </c>
      <c r="E368" s="2">
        <v>0</v>
      </c>
      <c r="F368" s="2">
        <v>0</v>
      </c>
      <c r="G368" s="3">
        <f t="shared" si="12"/>
        <v>90063.10285000001</v>
      </c>
      <c r="H368" s="3">
        <f t="shared" si="13"/>
        <v>0.61999999999534339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107096.77000000002</v>
      </c>
      <c r="D374" s="2">
        <f>'PR-RAS'!E379</f>
        <v>69153.390000000014</v>
      </c>
      <c r="E374" s="2">
        <v>0</v>
      </c>
      <c r="F374" s="2">
        <v>0</v>
      </c>
      <c r="G374" s="3">
        <f t="shared" si="12"/>
        <v>91535.524150000012</v>
      </c>
      <c r="H374" s="3">
        <f t="shared" si="13"/>
        <v>0.61999999999534339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27909.03</v>
      </c>
      <c r="D375" s="2">
        <f>'PR-RAS'!E380</f>
        <v>19084.2</v>
      </c>
      <c r="E375" s="2">
        <v>0</v>
      </c>
      <c r="F375" s="2">
        <v>0</v>
      </c>
      <c r="G375" s="3">
        <f t="shared" si="12"/>
        <v>24712.958819999996</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4846</v>
      </c>
      <c r="E376" s="2">
        <v>0</v>
      </c>
      <c r="F376" s="2">
        <v>0</v>
      </c>
      <c r="G376" s="3">
        <f t="shared" si="12"/>
        <v>3634.5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64720.04</v>
      </c>
      <c r="D377" s="2">
        <f>'PR-RAS'!E382</f>
        <v>41321.620000000003</v>
      </c>
      <c r="E377" s="2">
        <v>0</v>
      </c>
      <c r="F377" s="2">
        <v>0</v>
      </c>
      <c r="G377" s="3">
        <f t="shared" si="12"/>
        <v>55408.593280000001</v>
      </c>
      <c r="H377" s="3">
        <f t="shared" si="13"/>
        <v>0.41999999999825377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3901.57</v>
      </c>
      <c r="E378" s="2">
        <v>0</v>
      </c>
      <c r="F378" s="2">
        <v>0</v>
      </c>
      <c r="G378" s="3">
        <f t="shared" si="12"/>
        <v>2941.7837800000002</v>
      </c>
      <c r="H378" s="3">
        <f t="shared" si="13"/>
        <v>0.42999999999983629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3293.91</v>
      </c>
      <c r="D379" s="2">
        <f>'PR-RAS'!E384</f>
        <v>0</v>
      </c>
      <c r="E379" s="2">
        <v>0</v>
      </c>
      <c r="F379" s="2">
        <v>0</v>
      </c>
      <c r="G379" s="3">
        <f t="shared" si="12"/>
        <v>1245.09798</v>
      </c>
      <c r="H379" s="3">
        <f t="shared" si="13"/>
        <v>9.0000000000145519E-2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11173.79</v>
      </c>
      <c r="D381" s="2">
        <f>'PR-RAS'!E386</f>
        <v>0</v>
      </c>
      <c r="E381" s="2">
        <v>0</v>
      </c>
      <c r="F381" s="2">
        <v>0</v>
      </c>
      <c r="G381" s="3">
        <f t="shared" si="12"/>
        <v>4246.0402000000004</v>
      </c>
      <c r="H381" s="3">
        <f t="shared" si="13"/>
        <v>0.20999999999912689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49222.9</v>
      </c>
      <c r="D407" s="2">
        <f>'PR-RAS'!E412</f>
        <v>1500</v>
      </c>
      <c r="E407" s="2">
        <v>0</v>
      </c>
      <c r="F407" s="2">
        <v>0</v>
      </c>
      <c r="G407" s="3">
        <f t="shared" si="12"/>
        <v>21202.497400000004</v>
      </c>
      <c r="H407" s="3">
        <f t="shared" si="13"/>
        <v>9.9999999998544808E-2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49222.9</v>
      </c>
      <c r="D408" s="2">
        <f>'PR-RAS'!E413</f>
        <v>1500</v>
      </c>
      <c r="E408" s="2">
        <v>0</v>
      </c>
      <c r="F408" s="2">
        <v>0</v>
      </c>
      <c r="G408" s="3">
        <f t="shared" si="12"/>
        <v>21254.720300000001</v>
      </c>
      <c r="H408" s="3">
        <f t="shared" si="13"/>
        <v>9.9999999998544808E-2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157909.67000000001</v>
      </c>
      <c r="D413" s="2">
        <f>'PR-RAS'!E418</f>
        <v>70653.390000000014</v>
      </c>
      <c r="E413" s="2">
        <v>0</v>
      </c>
      <c r="F413" s="2">
        <v>0</v>
      </c>
      <c r="G413" s="3">
        <f t="shared" si="12"/>
        <v>123277.17740000002</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362040.63</v>
      </c>
      <c r="D414" s="2">
        <f>'PR-RAS'!E419</f>
        <v>0</v>
      </c>
      <c r="E414" s="2">
        <v>0</v>
      </c>
      <c r="F414" s="2">
        <v>0</v>
      </c>
      <c r="G414" s="3">
        <f t="shared" si="12"/>
        <v>149522.78018999999</v>
      </c>
      <c r="H414" s="3">
        <f t="shared" si="13"/>
        <v>0.36999999999534339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1287645.8399999999</v>
      </c>
      <c r="D417" s="2">
        <f>'PR-RAS'!E422</f>
        <v>1635909.91</v>
      </c>
      <c r="E417" s="2">
        <v>0</v>
      </c>
      <c r="F417" s="2">
        <v>0</v>
      </c>
      <c r="G417" s="3">
        <f t="shared" si="12"/>
        <v>1896737.71456</v>
      </c>
      <c r="H417" s="3">
        <f t="shared" si="13"/>
        <v>0.25000000023283064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1123390.94</v>
      </c>
      <c r="D418" s="2">
        <f>'PR-RAS'!E423</f>
        <v>1441611.08</v>
      </c>
      <c r="E418" s="2">
        <v>0</v>
      </c>
      <c r="F418" s="2">
        <v>0</v>
      </c>
      <c r="G418" s="3">
        <f t="shared" si="12"/>
        <v>1670757.6627</v>
      </c>
      <c r="H418" s="3">
        <f t="shared" si="13"/>
        <v>0.14000000013038516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164254.89999999991</v>
      </c>
      <c r="D419" s="2">
        <f>'PR-RAS'!E424</f>
        <v>194298.82999999984</v>
      </c>
      <c r="E419" s="2">
        <v>0</v>
      </c>
      <c r="F419" s="2">
        <v>0</v>
      </c>
      <c r="G419" s="3">
        <f t="shared" si="12"/>
        <v>231092.37007999982</v>
      </c>
      <c r="H419" s="3">
        <f t="shared" si="13"/>
        <v>0.2700000002514571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362040.63</v>
      </c>
      <c r="D421" s="2">
        <f>'PR-RAS'!E426</f>
        <v>555049.64</v>
      </c>
      <c r="E421" s="2">
        <v>0</v>
      </c>
      <c r="F421" s="2">
        <v>0</v>
      </c>
      <c r="G421" s="3">
        <f t="shared" si="12"/>
        <v>618298.7622</v>
      </c>
      <c r="H421" s="3">
        <f t="shared" si="13"/>
        <v>0.72999999998137355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38795.54</v>
      </c>
      <c r="D423" s="2">
        <f>'PR-RAS'!E428</f>
        <v>15787.47</v>
      </c>
      <c r="E423" s="2">
        <v>0</v>
      </c>
      <c r="F423" s="2">
        <v>0</v>
      </c>
      <c r="G423" s="3">
        <f t="shared" si="12"/>
        <v>29696.342559999997</v>
      </c>
      <c r="H423" s="3">
        <f t="shared" si="13"/>
        <v>0.92999999999847205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1287645.8399999999</v>
      </c>
      <c r="D637" s="2">
        <f>'PR-RAS'!E643</f>
        <v>1635909.91</v>
      </c>
      <c r="E637" s="2">
        <v>0</v>
      </c>
      <c r="F637" s="2">
        <v>0</v>
      </c>
      <c r="G637" s="3">
        <f t="shared" si="14"/>
        <v>2899820.1597600002</v>
      </c>
      <c r="H637" s="3">
        <f t="shared" si="15"/>
        <v>0.25000000023283064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1123390.94</v>
      </c>
      <c r="D638" s="2">
        <f>'PR-RAS'!E644</f>
        <v>1441611.08</v>
      </c>
      <c r="E638" s="2">
        <v>0</v>
      </c>
      <c r="F638" s="2">
        <v>0</v>
      </c>
      <c r="G638" s="3">
        <f t="shared" si="14"/>
        <v>2552212.5447</v>
      </c>
      <c r="H638" s="3">
        <f t="shared" si="15"/>
        <v>0.14000000013038516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164254.89999999991</v>
      </c>
      <c r="D639" s="2">
        <f>'PR-RAS'!E645</f>
        <v>194298.82999999984</v>
      </c>
      <c r="E639" s="2">
        <v>0</v>
      </c>
      <c r="F639" s="2">
        <v>0</v>
      </c>
      <c r="G639" s="3">
        <f t="shared" si="14"/>
        <v>352719.93327999976</v>
      </c>
      <c r="H639" s="3">
        <f t="shared" si="15"/>
        <v>0.2700000002514571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362040.63</v>
      </c>
      <c r="D641" s="2">
        <f>'PR-RAS'!E647</f>
        <v>555049.64</v>
      </c>
      <c r="E641" s="2">
        <v>0</v>
      </c>
      <c r="F641" s="2">
        <v>0</v>
      </c>
      <c r="G641" s="3">
        <f t="shared" si="14"/>
        <v>942169.54240000015</v>
      </c>
      <c r="H641" s="3">
        <f t="shared" si="15"/>
        <v>0.72999999998137355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526295.52999999991</v>
      </c>
      <c r="D643" s="2">
        <f>'PR-RAS'!E649</f>
        <v>749348.46999999986</v>
      </c>
      <c r="E643" s="2">
        <v>0</v>
      </c>
      <c r="F643" s="2">
        <v>0</v>
      </c>
      <c r="G643" s="3">
        <f t="shared" si="14"/>
        <v>1300045.1657399999</v>
      </c>
      <c r="H643" s="3">
        <f t="shared" si="15"/>
        <v>0.93999999994412065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57051.03</v>
      </c>
      <c r="D645" s="2">
        <f>'PR-RAS'!E651</f>
        <v>0</v>
      </c>
      <c r="E645" s="2">
        <v>0</v>
      </c>
      <c r="F645" s="2">
        <v>0</v>
      </c>
      <c r="G645" s="3">
        <f t="shared" si="14"/>
        <v>36740.863319999997</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1584873.3</v>
      </c>
      <c r="D647" s="2">
        <f>'PR-RAS'!E654</f>
        <v>1975585.98</v>
      </c>
      <c r="E647" s="2">
        <v>0</v>
      </c>
      <c r="F647" s="2">
        <v>0</v>
      </c>
      <c r="G647" s="3">
        <f t="shared" si="14"/>
        <v>3576285.2379600001</v>
      </c>
      <c r="H647" s="3">
        <f t="shared" si="15"/>
        <v>0.32000000006519258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1584873.3</v>
      </c>
      <c r="D648" s="2">
        <f>'PR-RAS'!E655</f>
        <v>1975585.98</v>
      </c>
      <c r="E648" s="2">
        <v>0</v>
      </c>
      <c r="F648" s="2">
        <v>0</v>
      </c>
      <c r="G648" s="3">
        <f t="shared" si="14"/>
        <v>3581821.2832200001</v>
      </c>
      <c r="H648" s="3">
        <f t="shared" si="15"/>
        <v>0.32000000006519258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367302.66</v>
      </c>
      <c r="D717" s="2">
        <f>'PR-RAS'!E724</f>
        <v>589693.1</v>
      </c>
      <c r="E717" s="2">
        <v>0</v>
      </c>
      <c r="F717" s="2">
        <v>0</v>
      </c>
      <c r="G717" s="3">
        <f t="shared" si="14"/>
        <v>1107429.22376</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2424.6</v>
      </c>
      <c r="D725" s="2">
        <f>'PR-RAS'!E732</f>
        <v>2894.04</v>
      </c>
      <c r="E725" s="2">
        <v>0</v>
      </c>
      <c r="F725" s="2">
        <v>0</v>
      </c>
      <c r="G725" s="3">
        <f t="shared" si="14"/>
        <v>5945.9803199999997</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23573.35</v>
      </c>
      <c r="D727" s="2">
        <f>'PR-RAS'!E734</f>
        <v>28834.7</v>
      </c>
      <c r="E727" s="2">
        <v>0</v>
      </c>
      <c r="F727" s="2">
        <v>0</v>
      </c>
      <c r="G727" s="3">
        <f t="shared" si="14"/>
        <v>58982.236499999999</v>
      </c>
      <c r="H727" s="3">
        <f t="shared" si="15"/>
        <v>0.64999999999781721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696</v>
      </c>
      <c r="D729" s="2">
        <f>'PR-RAS'!E736</f>
        <v>1730.64</v>
      </c>
      <c r="E729" s="2">
        <v>0</v>
      </c>
      <c r="F729" s="2">
        <v>0</v>
      </c>
      <c r="G729" s="3">
        <f t="shared" si="14"/>
        <v>3026.4998400000004</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153967.28</v>
      </c>
      <c r="D731" s="2">
        <f>'PR-RAS'!E738</f>
        <v>218615.26</v>
      </c>
      <c r="E731" s="2">
        <v>0</v>
      </c>
      <c r="F731" s="2">
        <v>0</v>
      </c>
      <c r="G731" s="3">
        <f t="shared" si="14"/>
        <v>431574.39400000003</v>
      </c>
      <c r="H731" s="3">
        <f t="shared" si="15"/>
        <v>0.54000000000814907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2492.16</v>
      </c>
      <c r="E732" s="2">
        <v>0</v>
      </c>
      <c r="F732" s="2">
        <v>0</v>
      </c>
      <c r="G732" s="3">
        <f t="shared" si="14"/>
        <v>3643.5379199999998</v>
      </c>
      <c r="H732" s="3">
        <f t="shared" si="15"/>
        <v>0.15999999999985448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1000</v>
      </c>
      <c r="E736" s="2">
        <v>0</v>
      </c>
      <c r="F736" s="2">
        <v>0</v>
      </c>
      <c r="G736" s="3">
        <f t="shared" ref="G736:G737" si="28">(B736/1000)*(C736*1+D736*2)</f>
        <v>1470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896939.87000000011</v>
      </c>
      <c r="D1011" s="7">
        <f>BILANCA!E6</f>
        <v>1124195.3500000001</v>
      </c>
      <c r="E1011" s="7">
        <v>0</v>
      </c>
      <c r="F1011" s="7">
        <v>0</v>
      </c>
      <c r="G1011" s="8">
        <f t="shared" ref="G1011:G1306" si="38">B1011/1000*C1011+B1011/500*D1011</f>
        <v>3145.3305700000005</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264885.67</v>
      </c>
      <c r="D1012" s="2">
        <f>BILANCA!E7</f>
        <v>282614.17000000004</v>
      </c>
      <c r="E1012" s="2">
        <v>0</v>
      </c>
      <c r="F1012" s="2">
        <v>0</v>
      </c>
      <c r="G1012" s="3">
        <f t="shared" si="38"/>
        <v>1660.2280200000002</v>
      </c>
      <c r="H1012" s="3">
        <f t="shared" si="35"/>
        <v>0.50000000005820766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2138.6</v>
      </c>
      <c r="D1013" s="2">
        <f>BILANCA!E8</f>
        <v>1411.07</v>
      </c>
      <c r="E1013" s="2">
        <v>0</v>
      </c>
      <c r="F1013" s="2">
        <v>0</v>
      </c>
      <c r="G1013" s="3">
        <f t="shared" si="38"/>
        <v>14.88222</v>
      </c>
      <c r="H1013" s="3">
        <f t="shared" si="35"/>
        <v>0.47000000000002728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2910.1</v>
      </c>
      <c r="D1015" s="2">
        <f>BILANCA!E10</f>
        <v>2910.1</v>
      </c>
      <c r="E1015" s="2">
        <v>0</v>
      </c>
      <c r="F1015" s="2">
        <v>0</v>
      </c>
      <c r="G1015" s="3">
        <f t="shared" si="38"/>
        <v>43.651499999999999</v>
      </c>
      <c r="H1015" s="3">
        <f t="shared" si="35"/>
        <v>0.1999999999998181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771.5</v>
      </c>
      <c r="D1016" s="2">
        <f>BILANCA!E11</f>
        <v>1499.03</v>
      </c>
      <c r="E1016" s="2">
        <v>0</v>
      </c>
      <c r="F1016" s="2">
        <v>0</v>
      </c>
      <c r="G1016" s="3">
        <f t="shared" si="38"/>
        <v>22.617360000000001</v>
      </c>
      <c r="H1016" s="3">
        <f t="shared" si="35"/>
        <v>0.52999999999997272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237717.61</v>
      </c>
      <c r="D1017" s="2">
        <f>BILANCA!E12</f>
        <v>256173.64</v>
      </c>
      <c r="E1017" s="2">
        <v>0</v>
      </c>
      <c r="F1017" s="2">
        <v>0</v>
      </c>
      <c r="G1017" s="3">
        <f t="shared" si="38"/>
        <v>5250.4542300000003</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55649.62</v>
      </c>
      <c r="D1018" s="2">
        <f>BILANCA!E13</f>
        <v>54294.720000000001</v>
      </c>
      <c r="E1018" s="2">
        <v>0</v>
      </c>
      <c r="F1018" s="2">
        <v>0</v>
      </c>
      <c r="G1018" s="3">
        <f t="shared" si="38"/>
        <v>1313.9124800000002</v>
      </c>
      <c r="H1018" s="3">
        <f t="shared" si="35"/>
        <v>0.6599999999962165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56097.9</v>
      </c>
      <c r="D1020" s="2">
        <f>BILANCA!E15</f>
        <v>57597.9</v>
      </c>
      <c r="E1020" s="2">
        <v>0</v>
      </c>
      <c r="F1020" s="2">
        <v>0</v>
      </c>
      <c r="G1020" s="3">
        <f t="shared" si="38"/>
        <v>1712.9370000000001</v>
      </c>
      <c r="H1020" s="3">
        <f t="shared" si="35"/>
        <v>0.19999999999708962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448.28</v>
      </c>
      <c r="D1023" s="2">
        <f>BILANCA!E18</f>
        <v>3303.18</v>
      </c>
      <c r="E1023" s="2">
        <v>0</v>
      </c>
      <c r="F1023" s="2">
        <v>0</v>
      </c>
      <c r="G1023" s="3">
        <f t="shared" si="38"/>
        <v>91.710319999999996</v>
      </c>
      <c r="H1023" s="3">
        <f t="shared" si="35"/>
        <v>0.45999999999980901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182067.99</v>
      </c>
      <c r="D1024" s="2">
        <f>BILANCA!E19</f>
        <v>201878.92</v>
      </c>
      <c r="E1024" s="2">
        <v>0</v>
      </c>
      <c r="F1024" s="2">
        <v>0</v>
      </c>
      <c r="G1024" s="3">
        <f t="shared" si="38"/>
        <v>8201.5616200000004</v>
      </c>
      <c r="H1024" s="3">
        <f t="shared" si="35"/>
        <v>8.999999999650754E-2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53966.02</v>
      </c>
      <c r="D1025" s="2">
        <f>BILANCA!E20</f>
        <v>73050.22</v>
      </c>
      <c r="E1025" s="2">
        <v>0</v>
      </c>
      <c r="F1025" s="2">
        <v>0</v>
      </c>
      <c r="G1025" s="3">
        <f t="shared" si="38"/>
        <v>3000.9969000000001</v>
      </c>
      <c r="H1025" s="3">
        <f t="shared" si="35"/>
        <v>0.23999999999796273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4976.42</v>
      </c>
      <c r="D1026" s="2">
        <f>BILANCA!E21</f>
        <v>9822.42</v>
      </c>
      <c r="E1026" s="2">
        <v>0</v>
      </c>
      <c r="F1026" s="2">
        <v>0</v>
      </c>
      <c r="G1026" s="3">
        <f t="shared" si="38"/>
        <v>393.94016000000005</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117651.19</v>
      </c>
      <c r="D1027" s="2">
        <f>BILANCA!E22</f>
        <v>158972.81</v>
      </c>
      <c r="E1027" s="2">
        <v>0</v>
      </c>
      <c r="F1027" s="2">
        <v>0</v>
      </c>
      <c r="G1027" s="3">
        <f t="shared" si="38"/>
        <v>7405.145770000001</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3442.12</v>
      </c>
      <c r="D1028" s="2">
        <f>BILANCA!E23</f>
        <v>3442.12</v>
      </c>
      <c r="E1028" s="2">
        <v>0</v>
      </c>
      <c r="F1028" s="2">
        <v>0</v>
      </c>
      <c r="G1028" s="3">
        <f t="shared" si="38"/>
        <v>185.87447999999998</v>
      </c>
      <c r="H1028" s="3">
        <f t="shared" si="35"/>
        <v>0.23999999999978172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13097.44</v>
      </c>
      <c r="D1029" s="2">
        <f>BILANCA!E24</f>
        <v>13097.44</v>
      </c>
      <c r="E1029" s="2">
        <v>0</v>
      </c>
      <c r="F1029" s="2">
        <v>0</v>
      </c>
      <c r="G1029" s="3">
        <f t="shared" si="38"/>
        <v>746.55408</v>
      </c>
      <c r="H1029" s="3">
        <f t="shared" si="35"/>
        <v>0.88000000000101863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79409.67</v>
      </c>
      <c r="D1031" s="2">
        <f>BILANCA!E26</f>
        <v>83311.240000000005</v>
      </c>
      <c r="E1031" s="2">
        <v>0</v>
      </c>
      <c r="F1031" s="2">
        <v>0</v>
      </c>
      <c r="G1031" s="3">
        <f t="shared" si="38"/>
        <v>5166.6751500000009</v>
      </c>
      <c r="H1031" s="3">
        <f t="shared" si="35"/>
        <v>0.57000000000698492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90474.87</v>
      </c>
      <c r="D1033" s="2">
        <f>BILANCA!E28</f>
        <v>139817.32999999999</v>
      </c>
      <c r="E1033" s="2">
        <v>0</v>
      </c>
      <c r="F1033" s="2">
        <v>0</v>
      </c>
      <c r="G1033" s="3">
        <f t="shared" si="38"/>
        <v>8512.5191899999991</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36703.67</v>
      </c>
      <c r="D1059" s="2">
        <f>BILANCA!E54</f>
        <v>48105.63</v>
      </c>
      <c r="E1059" s="2">
        <v>0</v>
      </c>
      <c r="F1059" s="2">
        <v>0</v>
      </c>
      <c r="G1059" s="3">
        <f t="shared" si="38"/>
        <v>6512.8315700000003</v>
      </c>
      <c r="H1059" s="3">
        <f t="shared" si="35"/>
        <v>0.70000000000436557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36703.67</v>
      </c>
      <c r="D1060" s="2">
        <f>BILANCA!E55</f>
        <v>48105.63</v>
      </c>
      <c r="E1060" s="2">
        <v>0</v>
      </c>
      <c r="F1060" s="2">
        <v>0</v>
      </c>
      <c r="G1060" s="3">
        <f t="shared" si="38"/>
        <v>6645.7465000000002</v>
      </c>
      <c r="H1060" s="3">
        <f t="shared" si="35"/>
        <v>0.70000000000436557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25029.46</v>
      </c>
      <c r="D1068" s="2">
        <f>BILANCA!E63</f>
        <v>25029.46</v>
      </c>
      <c r="E1068" s="2">
        <v>0</v>
      </c>
      <c r="F1068" s="2">
        <v>0</v>
      </c>
      <c r="G1068" s="3">
        <f t="shared" si="38"/>
        <v>4355.1260400000001</v>
      </c>
      <c r="H1068" s="3">
        <f t="shared" si="35"/>
        <v>0.91999999999825377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25029.46</v>
      </c>
      <c r="D1069" s="2">
        <f>BILANCA!E64</f>
        <v>25029.46</v>
      </c>
      <c r="E1069" s="2">
        <v>0</v>
      </c>
      <c r="F1069" s="2">
        <v>0</v>
      </c>
      <c r="G1069" s="3">
        <f t="shared" si="38"/>
        <v>4430.2144200000002</v>
      </c>
      <c r="H1069" s="3">
        <f t="shared" si="35"/>
        <v>0.91999999999825377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632054.20000000007</v>
      </c>
      <c r="D1074" s="2">
        <f>BILANCA!E69</f>
        <v>841581.17999999993</v>
      </c>
      <c r="E1074" s="2">
        <v>0</v>
      </c>
      <c r="F1074" s="2">
        <v>0</v>
      </c>
      <c r="G1074" s="3">
        <f t="shared" si="38"/>
        <v>148173.85983999999</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288.93</v>
      </c>
      <c r="D1087" s="2">
        <f>BILANCA!E82</f>
        <v>1089.73</v>
      </c>
      <c r="E1087" s="2">
        <v>0</v>
      </c>
      <c r="F1087" s="2">
        <v>0</v>
      </c>
      <c r="G1087" s="3">
        <f t="shared" si="38"/>
        <v>190.06603000000001</v>
      </c>
      <c r="H1087" s="3">
        <f t="shared" si="35"/>
        <v>0.33999999999997499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6.41</v>
      </c>
      <c r="D1090" s="2">
        <f>BILANCA!E85</f>
        <v>6.41</v>
      </c>
      <c r="E1090" s="2">
        <v>0</v>
      </c>
      <c r="F1090" s="2">
        <v>0</v>
      </c>
      <c r="G1090" s="3">
        <f t="shared" si="38"/>
        <v>1.5384000000000002</v>
      </c>
      <c r="H1090" s="3">
        <f t="shared" si="35"/>
        <v>0.82000000000000028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282.52</v>
      </c>
      <c r="D1092" s="2">
        <f>BILANCA!E87</f>
        <v>1083.32</v>
      </c>
      <c r="E1092" s="2">
        <v>0</v>
      </c>
      <c r="F1092" s="2">
        <v>0</v>
      </c>
      <c r="G1092" s="3">
        <f t="shared" si="38"/>
        <v>200.83112</v>
      </c>
      <c r="H1092" s="3">
        <f t="shared" si="35"/>
        <v>0.79999999999995453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574714.24</v>
      </c>
      <c r="D1152" s="2">
        <f>BILANCA!E147</f>
        <v>840491.45</v>
      </c>
      <c r="E1152" s="2">
        <v>0</v>
      </c>
      <c r="F1152" s="2">
        <v>0</v>
      </c>
      <c r="G1152" s="3">
        <f t="shared" si="38"/>
        <v>320308.99387999997</v>
      </c>
      <c r="H1152" s="3">
        <f t="shared" si="41"/>
        <v>0.68999999994412065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38795.54</v>
      </c>
      <c r="D1166" s="2">
        <f>BILANCA!E161</f>
        <v>15787.47</v>
      </c>
      <c r="E1166" s="2">
        <v>0</v>
      </c>
      <c r="F1166" s="2">
        <v>0</v>
      </c>
      <c r="G1166" s="3">
        <f t="shared" si="38"/>
        <v>10977.794880000001</v>
      </c>
      <c r="H1166" s="3">
        <f t="shared" si="41"/>
        <v>0.92999999999847205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535918.69999999995</v>
      </c>
      <c r="D1167" s="2">
        <f>BILANCA!E162</f>
        <v>824703.98</v>
      </c>
      <c r="E1167" s="2">
        <v>0</v>
      </c>
      <c r="F1167" s="2">
        <v>0</v>
      </c>
      <c r="G1167" s="3">
        <f t="shared" si="38"/>
        <v>343096.28561999998</v>
      </c>
      <c r="H1167" s="3">
        <f t="shared" si="41"/>
        <v>0.32000000006519258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57051.03</v>
      </c>
      <c r="D1176" s="2">
        <f>BILANCA!E171</f>
        <v>0</v>
      </c>
      <c r="E1176" s="2">
        <v>0</v>
      </c>
      <c r="F1176" s="2">
        <v>0</v>
      </c>
      <c r="G1176" s="3">
        <f t="shared" si="38"/>
        <v>9470.4709800000001</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57051.03</v>
      </c>
      <c r="D1179" s="2">
        <f>BILANCA!E174</f>
        <v>0</v>
      </c>
      <c r="E1179" s="2">
        <v>0</v>
      </c>
      <c r="F1179" s="2">
        <v>0</v>
      </c>
      <c r="G1179" s="3">
        <f t="shared" si="38"/>
        <v>9641.6240699999998</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896939.87000000011</v>
      </c>
      <c r="D1180" s="2">
        <f>BILANCA!E176</f>
        <v>1124195.3500000001</v>
      </c>
      <c r="E1180" s="2">
        <v>0</v>
      </c>
      <c r="F1180" s="2">
        <v>0</v>
      </c>
      <c r="G1180" s="3">
        <f t="shared" si="38"/>
        <v>534706.1969000001</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60326.979999999996</v>
      </c>
      <c r="D1181" s="2">
        <f>BILANCA!E177</f>
        <v>69809.09</v>
      </c>
      <c r="E1181" s="2">
        <v>0</v>
      </c>
      <c r="F1181" s="2">
        <v>0</v>
      </c>
      <c r="G1181" s="3">
        <f t="shared" si="38"/>
        <v>34190.622360000001</v>
      </c>
      <c r="H1181" s="3">
        <f t="shared" si="41"/>
        <v>0.11000000000058208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60326.979999999996</v>
      </c>
      <c r="D1182" s="2">
        <f>BILANCA!E178</f>
        <v>66175.09</v>
      </c>
      <c r="E1182" s="2">
        <v>0</v>
      </c>
      <c r="F1182" s="2">
        <v>0</v>
      </c>
      <c r="G1182" s="3">
        <f t="shared" si="38"/>
        <v>33140.471519999992</v>
      </c>
      <c r="H1182" s="3">
        <f t="shared" si="41"/>
        <v>0.11000000000058208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54976.54</v>
      </c>
      <c r="D1183" s="2">
        <f>BILANCA!E179</f>
        <v>63718.47</v>
      </c>
      <c r="E1183" s="2">
        <v>0</v>
      </c>
      <c r="F1183" s="2">
        <v>0</v>
      </c>
      <c r="G1183" s="3">
        <f t="shared" si="38"/>
        <v>31557.532039999998</v>
      </c>
      <c r="H1183" s="3">
        <f t="shared" si="41"/>
        <v>0.93000000000029104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2517.2399999999998</v>
      </c>
      <c r="D1184" s="2">
        <f>BILANCA!E180</f>
        <v>2456.62</v>
      </c>
      <c r="E1184" s="2">
        <v>0</v>
      </c>
      <c r="F1184" s="2">
        <v>0</v>
      </c>
      <c r="G1184" s="3">
        <f t="shared" si="38"/>
        <v>1292.9035199999998</v>
      </c>
      <c r="H1184" s="3">
        <f t="shared" si="41"/>
        <v>0.61999999999989086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2833.2</v>
      </c>
      <c r="D1200" s="2">
        <f>BILANCA!E196</f>
        <v>0</v>
      </c>
      <c r="E1200" s="2">
        <v>0</v>
      </c>
      <c r="F1200" s="2">
        <v>0</v>
      </c>
      <c r="G1200" s="3">
        <f t="shared" si="38"/>
        <v>538.30799999999999</v>
      </c>
      <c r="H1200" s="3">
        <f t="shared" si="41"/>
        <v>0.1999999999998181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3634</v>
      </c>
      <c r="E1251" s="2">
        <v>0</v>
      </c>
      <c r="F1251" s="2">
        <v>0</v>
      </c>
      <c r="G1251" s="3">
        <f>B1251/1000*C1251+B1251/500*D1251</f>
        <v>1751.588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836612.89000000013</v>
      </c>
      <c r="D1255" s="2">
        <f>BILANCA!E251</f>
        <v>1054386.26</v>
      </c>
      <c r="E1255" s="2">
        <v>0</v>
      </c>
      <c r="F1255" s="2">
        <v>0</v>
      </c>
      <c r="G1255" s="3">
        <f t="shared" si="38"/>
        <v>721619.42544999998</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271521.82</v>
      </c>
      <c r="D1256" s="2">
        <f>BILANCA!E252</f>
        <v>289250.32</v>
      </c>
      <c r="E1256" s="2">
        <v>0</v>
      </c>
      <c r="F1256" s="2">
        <v>0</v>
      </c>
      <c r="G1256" s="3">
        <f t="shared" si="38"/>
        <v>209105.52516000002</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271521.82</v>
      </c>
      <c r="D1257" s="2">
        <f>BILANCA!E253</f>
        <v>289250.32</v>
      </c>
      <c r="E1257" s="2">
        <v>0</v>
      </c>
      <c r="F1257" s="2">
        <v>0</v>
      </c>
      <c r="G1257" s="3">
        <f t="shared" si="38"/>
        <v>209955.54762</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526295.53</v>
      </c>
      <c r="D1259" s="2">
        <f>BILANCA!E255</f>
        <v>749348.47</v>
      </c>
      <c r="E1259" s="2">
        <v>0</v>
      </c>
      <c r="F1259" s="2">
        <v>0</v>
      </c>
      <c r="G1259" s="3">
        <f t="shared" si="38"/>
        <v>504223.12503</v>
      </c>
      <c r="H1259" s="3">
        <f t="shared" si="41"/>
        <v>0.93999999994412065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526295.53</v>
      </c>
      <c r="D1260" s="2">
        <f>BILANCA!E256</f>
        <v>749348.47</v>
      </c>
      <c r="E1260" s="2">
        <v>0</v>
      </c>
      <c r="F1260" s="2">
        <v>0</v>
      </c>
      <c r="G1260" s="3">
        <f t="shared" si="38"/>
        <v>506248.11749999999</v>
      </c>
      <c r="H1260" s="3">
        <f t="shared" si="41"/>
        <v>0.93999999994412065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526295.53</v>
      </c>
      <c r="D1261" s="2">
        <f>BILANCA!E257</f>
        <v>749348.47</v>
      </c>
      <c r="E1261" s="2">
        <v>0</v>
      </c>
      <c r="F1261" s="2">
        <v>0</v>
      </c>
      <c r="G1261" s="3">
        <f t="shared" si="38"/>
        <v>508273.10996999999</v>
      </c>
      <c r="H1261" s="3">
        <f t="shared" si="41"/>
        <v>0.93999999994412065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38795.54</v>
      </c>
      <c r="D1278" s="2">
        <f>BILANCA!E274</f>
        <v>15787.47</v>
      </c>
      <c r="E1278" s="2">
        <v>0</v>
      </c>
      <c r="F1278" s="2">
        <v>0</v>
      </c>
      <c r="G1278" s="3">
        <f t="shared" si="38"/>
        <v>18859.288640000002</v>
      </c>
      <c r="H1278" s="3">
        <f t="shared" si="41"/>
        <v>0.92999999999847205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38795.54</v>
      </c>
      <c r="D1292" s="2">
        <f>BILANCA!E288</f>
        <v>15787.47</v>
      </c>
      <c r="E1292" s="2">
        <v>0</v>
      </c>
      <c r="F1292" s="2">
        <v>0</v>
      </c>
      <c r="G1292" s="3">
        <f t="shared" si="48"/>
        <v>19844.475359999997</v>
      </c>
      <c r="H1292" s="3">
        <f t="shared" si="49"/>
        <v>0.92999999999847205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434900.54</v>
      </c>
      <c r="D1301" s="2">
        <f>BILANCA!E297</f>
        <v>434900.54</v>
      </c>
      <c r="E1301" s="2">
        <v>0</v>
      </c>
      <c r="F1301" s="2">
        <v>0</v>
      </c>
      <c r="G1301" s="3">
        <f t="shared" si="38"/>
        <v>379668.17141999997</v>
      </c>
      <c r="H1301" s="3">
        <f t="shared" si="41"/>
        <v>0.92000000004190952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434900.54</v>
      </c>
      <c r="D1302" s="2">
        <f>BILANCA!E298</f>
        <v>434900.54</v>
      </c>
      <c r="E1302" s="2">
        <v>0</v>
      </c>
      <c r="F1302" s="2">
        <v>0</v>
      </c>
      <c r="G1302" s="3">
        <f t="shared" si="38"/>
        <v>380972.87303999998</v>
      </c>
      <c r="H1302" s="3">
        <f t="shared" si="41"/>
        <v>0.92000000004190952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574714.24</v>
      </c>
      <c r="D1305" s="2">
        <f>BILANCA!E302</f>
        <v>840491.45</v>
      </c>
      <c r="E1305" s="2">
        <v>0</v>
      </c>
      <c r="F1305" s="2">
        <v>0</v>
      </c>
      <c r="G1305" s="3">
        <f t="shared" si="38"/>
        <v>665430.65629999992</v>
      </c>
      <c r="H1305" s="3">
        <f t="shared" si="41"/>
        <v>0.68999999994412065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282.52</v>
      </c>
      <c r="D1311" s="2">
        <f>BILANCA!E308</f>
        <v>1083.32</v>
      </c>
      <c r="E1311" s="2">
        <v>0</v>
      </c>
      <c r="F1311" s="2">
        <v>0</v>
      </c>
      <c r="G1311" s="3">
        <f t="shared" si="52"/>
        <v>737.19715999999994</v>
      </c>
      <c r="H1311" s="3">
        <f t="shared" si="41"/>
        <v>0.79999999999995453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535918.69999999995</v>
      </c>
      <c r="D1338" s="2">
        <f>BILANCA!E335</f>
        <v>0</v>
      </c>
      <c r="E1338" s="2">
        <v>0</v>
      </c>
      <c r="F1338" s="2">
        <v>0</v>
      </c>
      <c r="G1338" s="3">
        <f t="shared" si="52"/>
        <v>175781.33359999998</v>
      </c>
      <c r="H1338" s="3">
        <f t="shared" si="41"/>
        <v>0.30000000004656613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v>
      </c>
      <c r="D1339" s="2">
        <f>BILANCA!E336</f>
        <v>45</v>
      </c>
      <c r="E1339" s="2">
        <v>0</v>
      </c>
      <c r="F1339" s="2">
        <v>0</v>
      </c>
      <c r="G1339" s="3">
        <f t="shared" si="52"/>
        <v>44.415000000000006</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60281.98</v>
      </c>
      <c r="D1340" s="2">
        <f>BILANCA!E337</f>
        <v>66130.09</v>
      </c>
      <c r="E1340" s="2">
        <v>0</v>
      </c>
      <c r="F1340" s="2">
        <v>0</v>
      </c>
      <c r="G1340" s="3">
        <f t="shared" si="52"/>
        <v>63538.912800000006</v>
      </c>
      <c r="H1340" s="3">
        <f t="shared" si="41"/>
        <v>0.10999999999330612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3634</v>
      </c>
      <c r="E1368" s="2">
        <v>0</v>
      </c>
      <c r="F1368" s="2">
        <v>0</v>
      </c>
      <c r="G1368" s="3">
        <f t="shared" si="57"/>
        <v>2601.944</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28754.11</v>
      </c>
      <c r="E1386" s="2">
        <v>0</v>
      </c>
      <c r="F1386" s="2">
        <v>0</v>
      </c>
      <c r="G1386" s="3">
        <f t="shared" si="59"/>
        <v>21623.09072</v>
      </c>
      <c r="H1386" s="3">
        <f t="shared" si="60"/>
        <v>0.11000000000058208</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434900.54</v>
      </c>
      <c r="D1390" s="2">
        <f>BILANCA!E387</f>
        <v>434900.54</v>
      </c>
      <c r="E1390" s="2">
        <v>0</v>
      </c>
      <c r="F1390" s="2">
        <v>0</v>
      </c>
      <c r="G1390" s="3">
        <f t="shared" ref="G1390:G1399" si="61">B1390/1000*C1390+B1390/500*D1390</f>
        <v>495786.61560000002</v>
      </c>
      <c r="H1390" s="3">
        <f t="shared" ref="H1390:H1399" si="62">ABS(C1390-ROUND(C1390,0))+ABS(D1390-ROUND(D1390,0))</f>
        <v>0.92000000004190952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1123390.94</v>
      </c>
      <c r="D1424" s="2">
        <f>'RAS-funkcijski'!E28</f>
        <v>1441611.08</v>
      </c>
      <c r="E1424" s="2">
        <v>0</v>
      </c>
      <c r="F1424" s="2">
        <v>0</v>
      </c>
      <c r="G1424" s="3">
        <f t="shared" si="52"/>
        <v>96158.714399999997</v>
      </c>
      <c r="H1424" s="3">
        <f t="shared" si="41"/>
        <v>0.14000000013038516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1123390.94</v>
      </c>
      <c r="D1426" s="2">
        <f>'RAS-funkcijski'!E30</f>
        <v>1441611.08</v>
      </c>
      <c r="E1426" s="2">
        <v>0</v>
      </c>
      <c r="F1426" s="2">
        <v>0</v>
      </c>
      <c r="G1426" s="3">
        <f t="shared" si="52"/>
        <v>104171.94059999999</v>
      </c>
      <c r="H1426" s="3">
        <f t="shared" si="41"/>
        <v>0.14000000013038516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1123390.94</v>
      </c>
      <c r="D1537" s="14">
        <f>'RAS-funkcijski'!E141</f>
        <v>1441611.08</v>
      </c>
      <c r="E1537" s="14">
        <v>0</v>
      </c>
      <c r="F1537" s="14">
        <v>0</v>
      </c>
      <c r="G1537" s="15">
        <f t="shared" si="52"/>
        <v>548905.99470000004</v>
      </c>
      <c r="H1537" s="15">
        <f t="shared" si="63"/>
        <v>0.14000000013038516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60326.98</v>
      </c>
      <c r="D1582" s="7"/>
      <c r="E1582" s="7">
        <v>0</v>
      </c>
      <c r="F1582" s="7">
        <v>0</v>
      </c>
      <c r="G1582" s="8">
        <f t="shared" ref="G1582:G1686" si="70">B1582/1000*C1582</f>
        <v>60.326980000000006</v>
      </c>
      <c r="H1582" s="8">
        <f t="shared" ref="H1582:H1686" si="71">ABS(C1582-ROUND(C1582,0))</f>
        <v>1.9999999996798579E-2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1416941.5799999996</v>
      </c>
      <c r="D1583" s="2">
        <v>0</v>
      </c>
      <c r="E1583" s="2">
        <v>0</v>
      </c>
      <c r="F1583" s="2">
        <v>0</v>
      </c>
      <c r="G1583" s="3">
        <f t="shared" si="70"/>
        <v>2833.8831599999994</v>
      </c>
      <c r="H1583" s="3">
        <f t="shared" si="71"/>
        <v>0.42000000039115548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3428.42</v>
      </c>
      <c r="D1584" s="2">
        <v>0</v>
      </c>
      <c r="E1584" s="2">
        <v>0</v>
      </c>
      <c r="F1584" s="2">
        <v>0</v>
      </c>
      <c r="G1584" s="3">
        <f t="shared" si="70"/>
        <v>10.285260000000001</v>
      </c>
      <c r="H1584" s="3">
        <f t="shared" si="71"/>
        <v>0.42000000000007276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1340309.0899999999</v>
      </c>
      <c r="D1585" s="2">
        <v>0</v>
      </c>
      <c r="E1585" s="2">
        <v>0</v>
      </c>
      <c r="F1585" s="2">
        <v>0</v>
      </c>
      <c r="G1585" s="3">
        <f t="shared" si="70"/>
        <v>5361.2363599999999</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744394.72</v>
      </c>
      <c r="D1586" s="2">
        <v>0</v>
      </c>
      <c r="E1586" s="2">
        <v>0</v>
      </c>
      <c r="F1586" s="2">
        <v>0</v>
      </c>
      <c r="G1586" s="3">
        <f t="shared" si="70"/>
        <v>3721.9735999999998</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595914.37</v>
      </c>
      <c r="D1587" s="2">
        <v>0</v>
      </c>
      <c r="E1587" s="2">
        <v>0</v>
      </c>
      <c r="F1587" s="2">
        <v>0</v>
      </c>
      <c r="G1587" s="3">
        <f t="shared" si="70"/>
        <v>3575.4862200000002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70653.39</v>
      </c>
      <c r="D1594" s="2">
        <v>0</v>
      </c>
      <c r="E1594" s="2">
        <v>0</v>
      </c>
      <c r="F1594" s="2">
        <v>0</v>
      </c>
      <c r="G1594" s="3">
        <f t="shared" si="70"/>
        <v>918.49406999999997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2550.6799999999998</v>
      </c>
      <c r="D1601" s="2">
        <v>0</v>
      </c>
      <c r="E1601" s="2">
        <v>0</v>
      </c>
      <c r="F1601" s="2">
        <v>0</v>
      </c>
      <c r="G1601" s="3">
        <f>B1601/1000*C1601</f>
        <v>51.013599999999997</v>
      </c>
      <c r="H1601" s="3">
        <f>ABS(C1601-ROUND(C1601,0))</f>
        <v>0.32000000000016371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1407459.47</v>
      </c>
      <c r="D1602" s="2">
        <v>0</v>
      </c>
      <c r="E1602" s="2">
        <v>0</v>
      </c>
      <c r="F1602" s="2">
        <v>0</v>
      </c>
      <c r="G1602" s="3">
        <f t="shared" si="70"/>
        <v>29556.648870000001</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2345.1</v>
      </c>
      <c r="D1603" s="2">
        <v>0</v>
      </c>
      <c r="E1603" s="2">
        <v>0</v>
      </c>
      <c r="F1603" s="2">
        <v>0</v>
      </c>
      <c r="G1603" s="3">
        <f t="shared" si="70"/>
        <v>51.592199999999998</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1334460.98</v>
      </c>
      <c r="D1604" s="2">
        <v>0</v>
      </c>
      <c r="E1604" s="2">
        <v>0</v>
      </c>
      <c r="F1604" s="2">
        <v>0</v>
      </c>
      <c r="G1604" s="3">
        <f t="shared" si="70"/>
        <v>30692.60254</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735652.79</v>
      </c>
      <c r="D1605" s="2">
        <v>0</v>
      </c>
      <c r="E1605" s="2">
        <v>0</v>
      </c>
      <c r="F1605" s="2">
        <v>0</v>
      </c>
      <c r="G1605" s="3">
        <f t="shared" si="70"/>
        <v>17655.666960000002</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595974.99</v>
      </c>
      <c r="D1606" s="2">
        <v>0</v>
      </c>
      <c r="E1606" s="2">
        <v>0</v>
      </c>
      <c r="F1606" s="2">
        <v>0</v>
      </c>
      <c r="G1606" s="3">
        <f t="shared" si="70"/>
        <v>14899.374750000001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2833.2</v>
      </c>
      <c r="D1612" s="2">
        <v>0</v>
      </c>
      <c r="E1612" s="2">
        <v>0</v>
      </c>
      <c r="F1612" s="2">
        <v>0</v>
      </c>
      <c r="G1612" s="3">
        <f t="shared" si="70"/>
        <v>87.8292</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70653.39</v>
      </c>
      <c r="D1613" s="2">
        <v>0</v>
      </c>
      <c r="E1613" s="2">
        <v>0</v>
      </c>
      <c r="F1613" s="2">
        <v>0</v>
      </c>
      <c r="G1613" s="3">
        <f t="shared" si="70"/>
        <v>2260.9084800000001</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69809.089999999618</v>
      </c>
      <c r="D1621" s="2">
        <v>0</v>
      </c>
      <c r="E1621" s="2">
        <v>0</v>
      </c>
      <c r="F1621" s="2">
        <v>0</v>
      </c>
      <c r="G1621" s="3">
        <f t="shared" si="70"/>
        <v>2792.3635999999847</v>
      </c>
      <c r="H1621" s="3">
        <f t="shared" si="71"/>
        <v>8.9999999618157744E-2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v>
      </c>
      <c r="D1622" s="2">
        <v>0</v>
      </c>
      <c r="E1622" s="2">
        <v>0</v>
      </c>
      <c r="F1622" s="2">
        <v>0</v>
      </c>
      <c r="G1622" s="3">
        <f t="shared" si="70"/>
        <v>1.845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v>
      </c>
      <c r="D1628" s="2">
        <v>0</v>
      </c>
      <c r="E1628" s="2">
        <v>0</v>
      </c>
      <c r="F1628" s="2">
        <v>0</v>
      </c>
      <c r="G1628" s="3">
        <f t="shared" si="70"/>
        <v>2.1150000000000002</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45</v>
      </c>
      <c r="D1629" s="2">
        <v>0</v>
      </c>
      <c r="E1629" s="2">
        <v>0</v>
      </c>
      <c r="F1629" s="2">
        <v>0</v>
      </c>
      <c r="G1629" s="3">
        <f t="shared" si="70"/>
        <v>2.16</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45</v>
      </c>
      <c r="D1633" s="2">
        <v>0</v>
      </c>
      <c r="E1633" s="2">
        <v>0</v>
      </c>
      <c r="F1633" s="2">
        <v>0</v>
      </c>
      <c r="G1633" s="3">
        <f t="shared" si="70"/>
        <v>2.34</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69764.090000000011</v>
      </c>
      <c r="D1681" s="2">
        <v>0</v>
      </c>
      <c r="E1681" s="2">
        <v>0</v>
      </c>
      <c r="F1681" s="2">
        <v>0</v>
      </c>
      <c r="G1681" s="3">
        <f t="shared" si="70"/>
        <v>6976.4090000000015</v>
      </c>
      <c r="H1681" s="3">
        <f t="shared" si="71"/>
        <v>9.0000000011059456E-2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1083.32</v>
      </c>
      <c r="D1682" s="2">
        <v>0</v>
      </c>
      <c r="E1682" s="2">
        <v>0</v>
      </c>
      <c r="F1682" s="2">
        <v>0</v>
      </c>
      <c r="G1682" s="3">
        <f t="shared" si="70"/>
        <v>109.41531999999999</v>
      </c>
      <c r="H1682" s="3">
        <f t="shared" si="71"/>
        <v>0.31999999999993634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68680.77</v>
      </c>
      <c r="D1683" s="2">
        <v>0</v>
      </c>
      <c r="E1683" s="2">
        <v>0</v>
      </c>
      <c r="F1683" s="2">
        <v>0</v>
      </c>
      <c r="G1683" s="3">
        <f t="shared" si="70"/>
        <v>7005.4385400000001</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4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51853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1287645.8399999999</v>
      </c>
      <c r="I17" s="275">
        <f>'PR-RAS'!E6</f>
        <v>1635909.91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965481.27</v>
      </c>
      <c r="I18" s="275">
        <f>'PR-RAS'!E152</f>
        <v>1370957.69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526295.52999999991</v>
      </c>
      <c r="I19" s="275">
        <f>'PR-RAS'!E649</f>
        <v>749348.46999999986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264885.67</v>
      </c>
      <c r="I22" s="275">
        <f>BILANCA!E7</f>
        <v>282614.17000000004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632054.20000000007</v>
      </c>
      <c r="I23" s="275">
        <f>BILANCA!E69</f>
        <v>841581.17999999993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60326.979999999996</v>
      </c>
      <c r="I24" s="275">
        <f>BILANCA!E177</f>
        <v>69809.09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836612.89000000013</v>
      </c>
      <c r="I25" s="275">
        <f>BILANCA!E251</f>
        <v>1054386.26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1123390.94</v>
      </c>
      <c r="I31" s="275">
        <f>'RAS-funkcijski'!E141</f>
        <v>1441611.08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60326.98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69809.089999999618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69764.090000000011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3" sqref="J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1287645.8399999999</v>
      </c>
      <c r="E6" s="60">
        <f>E7+E43+E49+E82+E106+E125+E134+E140</f>
        <v>1635909.91</v>
      </c>
      <c r="F6" s="45">
        <f t="shared" ref="F6:F132" si="0">IF(D6&lt;&gt;0,IF(E6/D6&gt;=100,"&gt;&gt;100",E6/D6*100),"-")</f>
        <v>127.04657283713976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367302.66</v>
      </c>
      <c r="E106" s="60">
        <f>E107+E112+E120+E124</f>
        <v>589693.1</v>
      </c>
      <c r="F106" s="45">
        <f t="shared" si="0"/>
        <v>160.54691790143855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367302.66</v>
      </c>
      <c r="E112" s="60">
        <f t="shared" si="20"/>
        <v>589693.1</v>
      </c>
      <c r="F112" s="45">
        <f t="shared" si="0"/>
        <v>160.54691790143855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367302.66</v>
      </c>
      <c r="E117" s="194">
        <v>589693.1</v>
      </c>
      <c r="F117" s="45">
        <f t="shared" si="0"/>
        <v>160.54691790143855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68516.320000000007</v>
      </c>
      <c r="E125" s="60">
        <f t="shared" si="22"/>
        <v>65155.58</v>
      </c>
      <c r="F125" s="45">
        <f t="shared" si="0"/>
        <v>95.094978831320759</v>
      </c>
    </row>
    <row r="126" spans="1:6" ht="12.75" customHeight="1" x14ac:dyDescent="0.2">
      <c r="A126" s="63">
        <v>661</v>
      </c>
      <c r="B126" s="65" t="s">
        <v>255</v>
      </c>
      <c r="C126" s="247" t="s">
        <v>256</v>
      </c>
      <c r="D126" s="60">
        <f t="shared" ref="D126:E126" si="23">SUM(D127:D128)</f>
        <v>68516.320000000007</v>
      </c>
      <c r="E126" s="60">
        <f t="shared" si="23"/>
        <v>65155.58</v>
      </c>
      <c r="F126" s="45">
        <f t="shared" si="0"/>
        <v>95.094978831320759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68516.320000000007</v>
      </c>
      <c r="E128" s="194">
        <v>65155.58</v>
      </c>
      <c r="F128" s="45">
        <f t="shared" si="0"/>
        <v>95.094978831320759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851826.86</v>
      </c>
      <c r="E134" s="60">
        <f t="shared" si="25"/>
        <v>981061.23</v>
      </c>
      <c r="F134" s="45">
        <f t="shared" ref="F134:F229" si="26">IF(D134&lt;&gt;0,IF(E134/D134&gt;=100,"&gt;&gt;100",E134/D134*100),"-")</f>
        <v>115.17143636442739</v>
      </c>
    </row>
    <row r="135" spans="1:6" ht="24" x14ac:dyDescent="0.2">
      <c r="A135" s="63">
        <v>671</v>
      </c>
      <c r="B135" s="182" t="s">
        <v>273</v>
      </c>
      <c r="C135" s="247" t="s">
        <v>274</v>
      </c>
      <c r="D135" s="60">
        <f t="shared" ref="D135:E135" si="27">SUM(D136:D138)</f>
        <v>851826.86</v>
      </c>
      <c r="E135" s="60">
        <f t="shared" si="27"/>
        <v>981061.23</v>
      </c>
      <c r="F135" s="45">
        <f t="shared" si="26"/>
        <v>115.17143636442739</v>
      </c>
    </row>
    <row r="136" spans="1:6" ht="12.75" customHeight="1" x14ac:dyDescent="0.2">
      <c r="A136" s="63">
        <v>6711</v>
      </c>
      <c r="B136" s="65" t="s">
        <v>275</v>
      </c>
      <c r="C136" s="247" t="s">
        <v>276</v>
      </c>
      <c r="D136" s="194">
        <v>738260.96</v>
      </c>
      <c r="E136" s="194">
        <v>944537.53</v>
      </c>
      <c r="F136" s="45">
        <f t="shared" si="26"/>
        <v>127.94087472809075</v>
      </c>
    </row>
    <row r="137" spans="1:6" ht="24" x14ac:dyDescent="0.2">
      <c r="A137" s="63">
        <v>6712</v>
      </c>
      <c r="B137" s="182" t="s">
        <v>277</v>
      </c>
      <c r="C137" s="247" t="s">
        <v>278</v>
      </c>
      <c r="D137" s="194">
        <v>113565.9</v>
      </c>
      <c r="E137" s="194">
        <v>36523.699999999997</v>
      </c>
      <c r="F137" s="45">
        <f t="shared" si="26"/>
        <v>32.160798267789893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965481.27</v>
      </c>
      <c r="E152" s="60">
        <f>E153+E164+E202+E221+E230+E262+E273</f>
        <v>1370957.69</v>
      </c>
      <c r="F152" s="45">
        <f t="shared" si="26"/>
        <v>141.99733672720549</v>
      </c>
    </row>
    <row r="153" spans="1:6" ht="12.75" customHeight="1" x14ac:dyDescent="0.2">
      <c r="A153" s="63">
        <v>31</v>
      </c>
      <c r="B153" s="64" t="s">
        <v>308</v>
      </c>
      <c r="C153" s="247" t="s">
        <v>309</v>
      </c>
      <c r="D153" s="60">
        <f t="shared" ref="D153:E153" si="30">D154+D159+D160</f>
        <v>607155.98</v>
      </c>
      <c r="E153" s="60">
        <f t="shared" si="30"/>
        <v>797449.34</v>
      </c>
      <c r="F153" s="45">
        <f t="shared" si="26"/>
        <v>131.34175834025385</v>
      </c>
    </row>
    <row r="154" spans="1:6" ht="12.75" customHeight="1" x14ac:dyDescent="0.2">
      <c r="A154" s="63">
        <v>311</v>
      </c>
      <c r="B154" s="64" t="s">
        <v>310</v>
      </c>
      <c r="C154" s="247" t="s">
        <v>311</v>
      </c>
      <c r="D154" s="60">
        <f t="shared" ref="D154:E154" si="31">SUM(D155:D158)</f>
        <v>502278.37</v>
      </c>
      <c r="E154" s="60">
        <f t="shared" si="31"/>
        <v>660369.19999999995</v>
      </c>
      <c r="F154" s="45">
        <f t="shared" si="26"/>
        <v>131.47474377604593</v>
      </c>
    </row>
    <row r="155" spans="1:6" ht="12.75" customHeight="1" x14ac:dyDescent="0.2">
      <c r="A155" s="63">
        <v>3111</v>
      </c>
      <c r="B155" s="64" t="s">
        <v>312</v>
      </c>
      <c r="C155" s="247" t="s">
        <v>313</v>
      </c>
      <c r="D155" s="194">
        <v>496873.6</v>
      </c>
      <c r="E155" s="194">
        <v>653100.69999999995</v>
      </c>
      <c r="F155" s="45">
        <f t="shared" si="26"/>
        <v>131.44202066682553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5404.77</v>
      </c>
      <c r="E157" s="194">
        <v>7268.5</v>
      </c>
      <c r="F157" s="45">
        <f t="shared" si="26"/>
        <v>134.48305848352473</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17237.79</v>
      </c>
      <c r="E159" s="194">
        <v>19939.37</v>
      </c>
      <c r="F159" s="45">
        <f t="shared" si="26"/>
        <v>115.67242668578743</v>
      </c>
    </row>
    <row r="160" spans="1:6" ht="12.75" customHeight="1" x14ac:dyDescent="0.2">
      <c r="A160" s="63">
        <v>313</v>
      </c>
      <c r="B160" s="65" t="s">
        <v>322</v>
      </c>
      <c r="C160" s="247" t="s">
        <v>323</v>
      </c>
      <c r="D160" s="60">
        <f t="shared" ref="D160:E160" si="32">SUM(D161:D163)</f>
        <v>87639.819999999992</v>
      </c>
      <c r="E160" s="60">
        <f t="shared" si="32"/>
        <v>117140.77</v>
      </c>
      <c r="F160" s="45">
        <f t="shared" si="26"/>
        <v>133.6615821438246</v>
      </c>
    </row>
    <row r="161" spans="1:6" ht="12.75" customHeight="1" x14ac:dyDescent="0.2">
      <c r="A161" s="63">
        <v>3131</v>
      </c>
      <c r="B161" s="65" t="s">
        <v>324</v>
      </c>
      <c r="C161" s="247" t="s">
        <v>325</v>
      </c>
      <c r="D161" s="194">
        <v>4530.51</v>
      </c>
      <c r="E161" s="194">
        <v>7840.71</v>
      </c>
      <c r="F161" s="45">
        <f t="shared" si="26"/>
        <v>173.06462186376368</v>
      </c>
    </row>
    <row r="162" spans="1:6" ht="12.75" customHeight="1" x14ac:dyDescent="0.2">
      <c r="A162" s="63">
        <v>3132</v>
      </c>
      <c r="B162" s="65" t="s">
        <v>326</v>
      </c>
      <c r="C162" s="247" t="s">
        <v>327</v>
      </c>
      <c r="D162" s="194">
        <v>83109.31</v>
      </c>
      <c r="E162" s="194">
        <v>109300.06</v>
      </c>
      <c r="F162" s="45">
        <f t="shared" si="26"/>
        <v>131.51361742745789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358325.29</v>
      </c>
      <c r="E164" s="60">
        <f>E165+E170+E178+E188+E189+E194</f>
        <v>573508.35000000009</v>
      </c>
      <c r="F164" s="45">
        <f t="shared" si="26"/>
        <v>160.05243447929675</v>
      </c>
    </row>
    <row r="165" spans="1:6" ht="12.75" customHeight="1" x14ac:dyDescent="0.2">
      <c r="A165" s="63">
        <v>321</v>
      </c>
      <c r="B165" s="64" t="s">
        <v>332</v>
      </c>
      <c r="C165" s="247" t="s">
        <v>333</v>
      </c>
      <c r="D165" s="60">
        <f t="shared" ref="D165:E165" si="33">SUM(D166:D169)</f>
        <v>35884.199999999997</v>
      </c>
      <c r="E165" s="60">
        <f t="shared" si="33"/>
        <v>42939.810000000005</v>
      </c>
      <c r="F165" s="45">
        <f t="shared" si="26"/>
        <v>119.66216329192237</v>
      </c>
    </row>
    <row r="166" spans="1:6" ht="12.75" customHeight="1" x14ac:dyDescent="0.2">
      <c r="A166" s="63">
        <v>3211</v>
      </c>
      <c r="B166" s="64" t="s">
        <v>334</v>
      </c>
      <c r="C166" s="247" t="s">
        <v>335</v>
      </c>
      <c r="D166" s="194">
        <v>9707.07</v>
      </c>
      <c r="E166" s="194">
        <v>10151.43</v>
      </c>
      <c r="F166" s="45">
        <f t="shared" si="26"/>
        <v>104.57769440212135</v>
      </c>
    </row>
    <row r="167" spans="1:6" ht="12.75" customHeight="1" x14ac:dyDescent="0.2">
      <c r="A167" s="63">
        <v>3212</v>
      </c>
      <c r="B167" s="64" t="s">
        <v>336</v>
      </c>
      <c r="C167" s="247" t="s">
        <v>337</v>
      </c>
      <c r="D167" s="194">
        <v>23573.35</v>
      </c>
      <c r="E167" s="194">
        <v>28834.7</v>
      </c>
      <c r="F167" s="45">
        <f t="shared" si="26"/>
        <v>122.31905944636637</v>
      </c>
    </row>
    <row r="168" spans="1:6" ht="12.75" customHeight="1" x14ac:dyDescent="0.2">
      <c r="A168" s="63">
        <v>3213</v>
      </c>
      <c r="B168" s="64" t="s">
        <v>338</v>
      </c>
      <c r="C168" s="247" t="s">
        <v>339</v>
      </c>
      <c r="D168" s="194">
        <v>2603.7800000000002</v>
      </c>
      <c r="E168" s="194">
        <v>3953.68</v>
      </c>
      <c r="F168" s="45">
        <f t="shared" si="26"/>
        <v>151.84385777600255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46457.729999999996</v>
      </c>
      <c r="E170" s="60">
        <f t="shared" si="34"/>
        <v>107434.02</v>
      </c>
      <c r="F170" s="45">
        <f t="shared" si="26"/>
        <v>231.25111795173808</v>
      </c>
    </row>
    <row r="171" spans="1:6" ht="12.75" customHeight="1" x14ac:dyDescent="0.2">
      <c r="A171" s="63">
        <v>3221</v>
      </c>
      <c r="B171" s="64" t="s">
        <v>344</v>
      </c>
      <c r="C171" s="247" t="s">
        <v>345</v>
      </c>
      <c r="D171" s="194">
        <v>7030.52</v>
      </c>
      <c r="E171" s="194">
        <v>6139.01</v>
      </c>
      <c r="F171" s="45">
        <f t="shared" si="26"/>
        <v>87.319430141724936</v>
      </c>
    </row>
    <row r="172" spans="1:6" ht="12.75" customHeight="1" x14ac:dyDescent="0.2">
      <c r="A172" s="63">
        <v>3222</v>
      </c>
      <c r="B172" s="64" t="s">
        <v>346</v>
      </c>
      <c r="C172" s="247" t="s">
        <v>347</v>
      </c>
      <c r="D172" s="194">
        <v>4291.8999999999996</v>
      </c>
      <c r="E172" s="194">
        <v>2496.0700000000002</v>
      </c>
      <c r="F172" s="45">
        <f t="shared" si="26"/>
        <v>58.157692397306562</v>
      </c>
    </row>
    <row r="173" spans="1:6" ht="12.75" customHeight="1" x14ac:dyDescent="0.2">
      <c r="A173" s="63">
        <v>3223</v>
      </c>
      <c r="B173" s="65" t="s">
        <v>348</v>
      </c>
      <c r="C173" s="247" t="s">
        <v>349</v>
      </c>
      <c r="D173" s="194">
        <v>55.23</v>
      </c>
      <c r="E173" s="194">
        <v>6762.54</v>
      </c>
      <c r="F173" s="45" t="str">
        <f t="shared" si="26"/>
        <v>&gt;&gt;100</v>
      </c>
    </row>
    <row r="174" spans="1:6" ht="12.75" customHeight="1" x14ac:dyDescent="0.2">
      <c r="A174" s="63">
        <v>3224</v>
      </c>
      <c r="B174" s="65" t="s">
        <v>350</v>
      </c>
      <c r="C174" s="247" t="s">
        <v>351</v>
      </c>
      <c r="D174" s="194">
        <v>6133.29</v>
      </c>
      <c r="E174" s="194">
        <v>6943.4</v>
      </c>
      <c r="F174" s="45">
        <f t="shared" si="26"/>
        <v>113.208408537669</v>
      </c>
    </row>
    <row r="175" spans="1:6" ht="12.75" customHeight="1" x14ac:dyDescent="0.2">
      <c r="A175" s="63">
        <v>3225</v>
      </c>
      <c r="B175" s="65" t="s">
        <v>352</v>
      </c>
      <c r="C175" s="247" t="s">
        <v>353</v>
      </c>
      <c r="D175" s="194">
        <v>12103.3</v>
      </c>
      <c r="E175" s="194">
        <v>12542.79</v>
      </c>
      <c r="F175" s="45">
        <f t="shared" si="26"/>
        <v>103.63115844439122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16843.490000000002</v>
      </c>
      <c r="E177" s="194">
        <v>72550.210000000006</v>
      </c>
      <c r="F177" s="45">
        <f t="shared" si="26"/>
        <v>430.73145767296444</v>
      </c>
    </row>
    <row r="178" spans="1:6" ht="12.75" customHeight="1" x14ac:dyDescent="0.2">
      <c r="A178" s="63">
        <v>323</v>
      </c>
      <c r="B178" s="65" t="s">
        <v>358</v>
      </c>
      <c r="C178" s="247" t="s">
        <v>359</v>
      </c>
      <c r="D178" s="60">
        <f t="shared" ref="D178:E178" si="35">SUM(D179:D187)</f>
        <v>267907.81</v>
      </c>
      <c r="E178" s="60">
        <f t="shared" si="35"/>
        <v>410916.61000000004</v>
      </c>
      <c r="F178" s="45">
        <f t="shared" si="26"/>
        <v>153.37985480901062</v>
      </c>
    </row>
    <row r="179" spans="1:6" ht="12.75" customHeight="1" x14ac:dyDescent="0.2">
      <c r="A179" s="63">
        <v>3231</v>
      </c>
      <c r="B179" s="65" t="s">
        <v>360</v>
      </c>
      <c r="C179" s="247" t="s">
        <v>361</v>
      </c>
      <c r="D179" s="194">
        <v>1365.64</v>
      </c>
      <c r="E179" s="194">
        <v>6001.83</v>
      </c>
      <c r="F179" s="45">
        <f t="shared" si="26"/>
        <v>439.48844497817873</v>
      </c>
    </row>
    <row r="180" spans="1:6" ht="12.75" customHeight="1" x14ac:dyDescent="0.2">
      <c r="A180" s="63">
        <v>3232</v>
      </c>
      <c r="B180" s="65" t="s">
        <v>362</v>
      </c>
      <c r="C180" s="247" t="s">
        <v>363</v>
      </c>
      <c r="D180" s="194">
        <v>88127.32</v>
      </c>
      <c r="E180" s="194">
        <v>140060.5</v>
      </c>
      <c r="F180" s="45">
        <f t="shared" si="26"/>
        <v>158.92971668717485</v>
      </c>
    </row>
    <row r="181" spans="1:6" ht="12.75" customHeight="1" x14ac:dyDescent="0.2">
      <c r="A181" s="63">
        <v>3233</v>
      </c>
      <c r="B181" s="65" t="s">
        <v>364</v>
      </c>
      <c r="C181" s="247" t="s">
        <v>365</v>
      </c>
      <c r="D181" s="194">
        <v>3059.65</v>
      </c>
      <c r="E181" s="194">
        <v>3236.76</v>
      </c>
      <c r="F181" s="45">
        <f t="shared" si="26"/>
        <v>105.78857058813918</v>
      </c>
    </row>
    <row r="182" spans="1:6" ht="12.75" customHeight="1" x14ac:dyDescent="0.2">
      <c r="A182" s="63">
        <v>3234</v>
      </c>
      <c r="B182" s="65" t="s">
        <v>366</v>
      </c>
      <c r="C182" s="247" t="s">
        <v>367</v>
      </c>
      <c r="D182" s="194">
        <v>9490.1</v>
      </c>
      <c r="E182" s="194">
        <v>10601.7</v>
      </c>
      <c r="F182" s="45">
        <f t="shared" si="26"/>
        <v>111.71325908051548</v>
      </c>
    </row>
    <row r="183" spans="1:6" ht="12.75" customHeight="1" x14ac:dyDescent="0.2">
      <c r="A183" s="63">
        <v>3235</v>
      </c>
      <c r="B183" s="64" t="s">
        <v>368</v>
      </c>
      <c r="C183" s="247" t="s">
        <v>369</v>
      </c>
      <c r="D183" s="194">
        <v>7013.09</v>
      </c>
      <c r="E183" s="194">
        <v>15893.04</v>
      </c>
      <c r="F183" s="45">
        <f t="shared" si="26"/>
        <v>226.61964982625346</v>
      </c>
    </row>
    <row r="184" spans="1:6" ht="12.75" customHeight="1" x14ac:dyDescent="0.2">
      <c r="A184" s="63">
        <v>3236</v>
      </c>
      <c r="B184" s="64" t="s">
        <v>370</v>
      </c>
      <c r="C184" s="247" t="s">
        <v>371</v>
      </c>
      <c r="D184" s="194">
        <v>696</v>
      </c>
      <c r="E184" s="194">
        <v>1730.64</v>
      </c>
      <c r="F184" s="45">
        <f t="shared" si="26"/>
        <v>248.65517241379314</v>
      </c>
    </row>
    <row r="185" spans="1:6" ht="12.75" customHeight="1" x14ac:dyDescent="0.2">
      <c r="A185" s="63">
        <v>3237</v>
      </c>
      <c r="B185" s="64" t="s">
        <v>372</v>
      </c>
      <c r="C185" s="247" t="s">
        <v>373</v>
      </c>
      <c r="D185" s="194">
        <v>153967.28</v>
      </c>
      <c r="E185" s="194">
        <v>221107.42</v>
      </c>
      <c r="F185" s="45">
        <f t="shared" si="26"/>
        <v>143.60675852687663</v>
      </c>
    </row>
    <row r="186" spans="1:6" ht="12.75" customHeight="1" x14ac:dyDescent="0.2">
      <c r="A186" s="63">
        <v>3238</v>
      </c>
      <c r="B186" s="64" t="s">
        <v>374</v>
      </c>
      <c r="C186" s="247" t="s">
        <v>375</v>
      </c>
      <c r="D186" s="194">
        <v>1354.79</v>
      </c>
      <c r="E186" s="194">
        <v>5704.64</v>
      </c>
      <c r="F186" s="45">
        <f t="shared" si="26"/>
        <v>421.07190044213496</v>
      </c>
    </row>
    <row r="187" spans="1:6" ht="12.75" customHeight="1" x14ac:dyDescent="0.2">
      <c r="A187" s="63">
        <v>3239</v>
      </c>
      <c r="B187" s="64" t="s">
        <v>376</v>
      </c>
      <c r="C187" s="247" t="s">
        <v>377</v>
      </c>
      <c r="D187" s="194">
        <v>2833.94</v>
      </c>
      <c r="E187" s="194">
        <v>6580.08</v>
      </c>
      <c r="F187" s="45">
        <f t="shared" si="26"/>
        <v>232.18840201274551</v>
      </c>
    </row>
    <row r="188" spans="1:6" ht="12.75" customHeight="1" x14ac:dyDescent="0.2">
      <c r="A188" s="63">
        <v>324</v>
      </c>
      <c r="B188" s="64" t="s">
        <v>378</v>
      </c>
      <c r="C188" s="247" t="s">
        <v>379</v>
      </c>
      <c r="D188" s="194">
        <v>3642.48</v>
      </c>
      <c r="E188" s="194">
        <v>5636.3</v>
      </c>
      <c r="F188" s="45">
        <f t="shared" si="26"/>
        <v>154.73798071643498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4433.07</v>
      </c>
      <c r="E194" s="60">
        <f t="shared" si="36"/>
        <v>6581.61</v>
      </c>
      <c r="F194" s="45">
        <f t="shared" si="26"/>
        <v>148.46618708930833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v>1508.31</v>
      </c>
      <c r="F196" s="45" t="str">
        <f t="shared" si="26"/>
        <v>-</v>
      </c>
    </row>
    <row r="197" spans="1:6" ht="12.75" customHeight="1" x14ac:dyDescent="0.2">
      <c r="A197" s="63">
        <v>3293</v>
      </c>
      <c r="B197" s="64" t="s">
        <v>396</v>
      </c>
      <c r="C197" s="247" t="s">
        <v>397</v>
      </c>
      <c r="D197" s="194">
        <v>2137.86</v>
      </c>
      <c r="E197" s="194">
        <v>2327.83</v>
      </c>
      <c r="F197" s="45">
        <f t="shared" si="26"/>
        <v>108.88598879253084</v>
      </c>
    </row>
    <row r="198" spans="1:6" ht="12.75" customHeight="1" x14ac:dyDescent="0.2">
      <c r="A198" s="63">
        <v>3294</v>
      </c>
      <c r="B198" s="64" t="s">
        <v>398</v>
      </c>
      <c r="C198" s="247" t="s">
        <v>399</v>
      </c>
      <c r="D198" s="194">
        <v>199.08</v>
      </c>
      <c r="E198" s="194">
        <v>2223.98</v>
      </c>
      <c r="F198" s="45">
        <f t="shared" si="26"/>
        <v>1117.1287924452481</v>
      </c>
    </row>
    <row r="199" spans="1:6" ht="12.75" customHeight="1" x14ac:dyDescent="0.2">
      <c r="A199" s="63">
        <v>3295</v>
      </c>
      <c r="B199" s="64" t="s">
        <v>400</v>
      </c>
      <c r="C199" s="247" t="s">
        <v>401</v>
      </c>
      <c r="D199" s="194">
        <v>2096.13</v>
      </c>
      <c r="E199" s="194">
        <v>521.49</v>
      </c>
      <c r="F199" s="45">
        <f t="shared" si="26"/>
        <v>24.8787050421491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965481.27</v>
      </c>
      <c r="E299" s="60">
        <f>E152-E297+E298</f>
        <v>1370957.69</v>
      </c>
      <c r="F299" s="45">
        <f t="shared" si="68"/>
        <v>141.99733672720549</v>
      </c>
    </row>
    <row r="300" spans="1:6" ht="12.75" customHeight="1" x14ac:dyDescent="0.2">
      <c r="A300" s="63" t="s">
        <v>582</v>
      </c>
      <c r="B300" s="64" t="s">
        <v>593</v>
      </c>
      <c r="C300" s="247" t="s">
        <v>594</v>
      </c>
      <c r="D300" s="60">
        <f>IF(D6&gt;=D299,D6-D299,0)</f>
        <v>322164.56999999983</v>
      </c>
      <c r="E300" s="60">
        <f>IF(E6&gt;=E299,E6-E299,0)</f>
        <v>264952.21999999997</v>
      </c>
      <c r="F300" s="45">
        <f t="shared" si="68"/>
        <v>82.241265698459671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555049.64</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38795.54</v>
      </c>
      <c r="E304" s="194">
        <v>15787.47</v>
      </c>
      <c r="F304" s="45">
        <f t="shared" si="68"/>
        <v>40.694033386311929</v>
      </c>
    </row>
    <row r="305" spans="1:6" ht="12" x14ac:dyDescent="0.2">
      <c r="A305" s="63">
        <v>9661</v>
      </c>
      <c r="B305" s="220" t="s">
        <v>603</v>
      </c>
      <c r="C305" s="247" t="s">
        <v>604</v>
      </c>
      <c r="D305" s="194">
        <v>38795.54</v>
      </c>
      <c r="E305" s="194">
        <v>15787.47</v>
      </c>
      <c r="F305" s="45">
        <f t="shared" si="68"/>
        <v>40.694033386311929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157909.67000000001</v>
      </c>
      <c r="E360" s="60">
        <f t="shared" si="86"/>
        <v>70653.390000000014</v>
      </c>
      <c r="F360" s="45">
        <f t="shared" si="72"/>
        <v>44.74291536420791</v>
      </c>
    </row>
    <row r="361" spans="1:6" ht="12.75" customHeight="1" x14ac:dyDescent="0.2">
      <c r="A361" s="63">
        <v>41</v>
      </c>
      <c r="B361" s="64" t="s">
        <v>714</v>
      </c>
      <c r="C361" s="247" t="s">
        <v>715</v>
      </c>
      <c r="D361" s="60">
        <f t="shared" ref="D361:E361" si="87">D362+D366</f>
        <v>1590</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1590</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1590</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107096.77000000002</v>
      </c>
      <c r="E373" s="60">
        <f t="shared" si="90"/>
        <v>69153.390000000014</v>
      </c>
      <c r="F373" s="45">
        <f t="shared" si="72"/>
        <v>64.570938974163269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107096.77000000002</v>
      </c>
      <c r="E379" s="60">
        <f t="shared" si="92"/>
        <v>69153.390000000014</v>
      </c>
      <c r="F379" s="45">
        <f t="shared" si="72"/>
        <v>64.570938974163269</v>
      </c>
    </row>
    <row r="380" spans="1:6" ht="12.75" customHeight="1" x14ac:dyDescent="0.2">
      <c r="A380" s="63">
        <v>4221</v>
      </c>
      <c r="B380" s="64" t="s">
        <v>648</v>
      </c>
      <c r="C380" s="247" t="s">
        <v>740</v>
      </c>
      <c r="D380" s="194">
        <v>27909.03</v>
      </c>
      <c r="E380" s="194">
        <v>19084.2</v>
      </c>
      <c r="F380" s="45">
        <f t="shared" si="72"/>
        <v>68.380018940106496</v>
      </c>
    </row>
    <row r="381" spans="1:6" ht="12.75" customHeight="1" x14ac:dyDescent="0.2">
      <c r="A381" s="63">
        <v>4222</v>
      </c>
      <c r="B381" s="64" t="s">
        <v>741</v>
      </c>
      <c r="C381" s="247" t="s">
        <v>742</v>
      </c>
      <c r="D381" s="194">
        <v>0</v>
      </c>
      <c r="E381" s="194">
        <v>4846</v>
      </c>
      <c r="F381" s="45" t="str">
        <f t="shared" si="72"/>
        <v>-</v>
      </c>
    </row>
    <row r="382" spans="1:6" ht="12.75" customHeight="1" x14ac:dyDescent="0.2">
      <c r="A382" s="63">
        <v>4223</v>
      </c>
      <c r="B382" s="64" t="s">
        <v>652</v>
      </c>
      <c r="C382" s="247" t="s">
        <v>743</v>
      </c>
      <c r="D382" s="194">
        <v>64720.04</v>
      </c>
      <c r="E382" s="194">
        <v>41321.620000000003</v>
      </c>
      <c r="F382" s="45">
        <f t="shared" si="72"/>
        <v>63.846715793129917</v>
      </c>
    </row>
    <row r="383" spans="1:6" ht="12.75" customHeight="1" x14ac:dyDescent="0.2">
      <c r="A383" s="63">
        <v>4224</v>
      </c>
      <c r="B383" s="64" t="s">
        <v>654</v>
      </c>
      <c r="C383" s="247" t="s">
        <v>744</v>
      </c>
      <c r="D383" s="194">
        <v>0</v>
      </c>
      <c r="E383" s="194">
        <v>3901.57</v>
      </c>
      <c r="F383" s="45" t="str">
        <f t="shared" si="72"/>
        <v>-</v>
      </c>
    </row>
    <row r="384" spans="1:6" ht="12.75" customHeight="1" x14ac:dyDescent="0.2">
      <c r="A384" s="70">
        <v>4225</v>
      </c>
      <c r="B384" s="65" t="s">
        <v>656</v>
      </c>
      <c r="C384" s="278" t="s">
        <v>745</v>
      </c>
      <c r="D384" s="192">
        <v>3293.91</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11173.79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49222.9</v>
      </c>
      <c r="E412" s="60">
        <f t="shared" si="100"/>
        <v>1500</v>
      </c>
      <c r="F412" s="45">
        <f t="shared" si="72"/>
        <v>3.0473621017859576</v>
      </c>
    </row>
    <row r="413" spans="1:6" ht="12.75" customHeight="1" x14ac:dyDescent="0.2">
      <c r="A413" s="63">
        <v>451</v>
      </c>
      <c r="B413" s="64" t="s">
        <v>785</v>
      </c>
      <c r="C413" s="247" t="s">
        <v>786</v>
      </c>
      <c r="D413" s="194">
        <v>49222.9</v>
      </c>
      <c r="E413" s="194">
        <v>1500</v>
      </c>
      <c r="F413" s="45">
        <f t="shared" si="72"/>
        <v>3.0473621017859576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157909.67000000001</v>
      </c>
      <c r="E418" s="60">
        <f t="shared" si="102"/>
        <v>70653.390000000014</v>
      </c>
      <c r="F418" s="45">
        <f t="shared" si="72"/>
        <v>44.74291536420791</v>
      </c>
    </row>
    <row r="419" spans="1:6" ht="12.75" customHeight="1" x14ac:dyDescent="0.2">
      <c r="A419" s="63">
        <v>92212</v>
      </c>
      <c r="B419" s="64" t="s">
        <v>797</v>
      </c>
      <c r="C419" s="247" t="s">
        <v>798</v>
      </c>
      <c r="D419" s="194">
        <v>362040.63</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1287645.8399999999</v>
      </c>
      <c r="E422" s="60">
        <f>E6+E308</f>
        <v>1635909.91</v>
      </c>
      <c r="F422" s="45">
        <f t="shared" si="72"/>
        <v>127.04657283713976</v>
      </c>
    </row>
    <row r="423" spans="1:6" ht="12.75" customHeight="1" x14ac:dyDescent="0.2">
      <c r="A423" s="63" t="s">
        <v>582</v>
      </c>
      <c r="B423" s="64" t="s">
        <v>805</v>
      </c>
      <c r="C423" s="247" t="s">
        <v>806</v>
      </c>
      <c r="D423" s="60">
        <f t="shared" ref="D423:E423" si="103">D299+D360</f>
        <v>1123390.94</v>
      </c>
      <c r="E423" s="60">
        <f t="shared" si="103"/>
        <v>1441611.08</v>
      </c>
      <c r="F423" s="45">
        <f t="shared" si="72"/>
        <v>128.32674972436578</v>
      </c>
    </row>
    <row r="424" spans="1:6" ht="12.75" customHeight="1" x14ac:dyDescent="0.2">
      <c r="A424" s="63" t="s">
        <v>582</v>
      </c>
      <c r="B424" s="64" t="s">
        <v>807</v>
      </c>
      <c r="C424" s="247" t="s">
        <v>808</v>
      </c>
      <c r="D424" s="60">
        <f t="shared" ref="D424:E424" si="104">IF(D422&gt;=D423,D422-D423,0)</f>
        <v>164254.89999999991</v>
      </c>
      <c r="E424" s="60">
        <f t="shared" si="104"/>
        <v>194298.82999999984</v>
      </c>
      <c r="F424" s="45">
        <f t="shared" si="72"/>
        <v>118.29104032817284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362040.63</v>
      </c>
      <c r="E426" s="60">
        <f t="shared" si="106"/>
        <v>555049.64</v>
      </c>
      <c r="F426" s="45">
        <f t="shared" si="72"/>
        <v>153.31142253287982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38795.54</v>
      </c>
      <c r="E428" s="81">
        <f t="shared" si="108"/>
        <v>15787.47</v>
      </c>
      <c r="F428" s="61">
        <f t="shared" si="72"/>
        <v>40.694033386311929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1287645.8399999999</v>
      </c>
      <c r="E643" s="60">
        <f>E422+E430</f>
        <v>1635909.91</v>
      </c>
      <c r="F643" s="45">
        <f t="shared" si="109"/>
        <v>127.04657283713976</v>
      </c>
    </row>
    <row r="644" spans="1:6" ht="12.75" customHeight="1" x14ac:dyDescent="0.2">
      <c r="A644" s="63" t="s">
        <v>582</v>
      </c>
      <c r="B644" s="64" t="s">
        <v>1238</v>
      </c>
      <c r="C644" s="247" t="s">
        <v>1239</v>
      </c>
      <c r="D644" s="60">
        <f>D423+D535</f>
        <v>1123390.94</v>
      </c>
      <c r="E644" s="60">
        <f>E423+E535</f>
        <v>1441611.08</v>
      </c>
      <c r="F644" s="45">
        <f t="shared" si="109"/>
        <v>128.32674972436578</v>
      </c>
    </row>
    <row r="645" spans="1:6" ht="12.75" customHeight="1" x14ac:dyDescent="0.2">
      <c r="A645" s="63" t="s">
        <v>582</v>
      </c>
      <c r="B645" s="64" t="s">
        <v>1240</v>
      </c>
      <c r="C645" s="247" t="s">
        <v>1241</v>
      </c>
      <c r="D645" s="60">
        <f t="shared" ref="D645:E645" si="163">IF(D643&gt;=D644,D643-D644,0)</f>
        <v>164254.89999999991</v>
      </c>
      <c r="E645" s="60">
        <f t="shared" si="163"/>
        <v>194298.82999999984</v>
      </c>
      <c r="F645" s="45">
        <f t="shared" si="109"/>
        <v>118.29104032817284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362040.63</v>
      </c>
      <c r="E647" s="60">
        <f>IF(E426-E427+E641-E642&gt;=0,E426-E427+E641-E642,0)</f>
        <v>555049.64</v>
      </c>
      <c r="F647" s="45">
        <f t="shared" si="109"/>
        <v>153.31142253287982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526295.52999999991</v>
      </c>
      <c r="E649" s="60">
        <f t="shared" si="165"/>
        <v>749348.46999999986</v>
      </c>
      <c r="F649" s="45">
        <f t="shared" si="109"/>
        <v>142.38168999839311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57051.03</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1584873.3</v>
      </c>
      <c r="E654" s="194">
        <v>1975585.98</v>
      </c>
      <c r="F654" s="45">
        <f t="shared" si="167"/>
        <v>124.65261292495747</v>
      </c>
    </row>
    <row r="655" spans="1:6" ht="12.75" customHeight="1" x14ac:dyDescent="0.2">
      <c r="A655" s="63" t="s">
        <v>1259</v>
      </c>
      <c r="B655" s="64" t="s">
        <v>1260</v>
      </c>
      <c r="C655" s="247" t="s">
        <v>1259</v>
      </c>
      <c r="D655" s="194">
        <v>1584873.3</v>
      </c>
      <c r="E655" s="194">
        <v>1975585.98</v>
      </c>
      <c r="F655" s="45">
        <f t="shared" si="167"/>
        <v>124.65261292495747</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20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367302.66</v>
      </c>
      <c r="E724" s="192">
        <v>589693.1</v>
      </c>
      <c r="F724" s="71">
        <f t="shared" si="167"/>
        <v>160.54691790143855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2424.6</v>
      </c>
      <c r="E732" s="192">
        <v>2894.04</v>
      </c>
      <c r="F732" s="71">
        <f t="shared" si="167"/>
        <v>119.36154417223459</v>
      </c>
    </row>
    <row r="733" spans="1:6" ht="12.75" customHeight="1" x14ac:dyDescent="0.2">
      <c r="A733" s="70">
        <v>31215</v>
      </c>
      <c r="B733" s="65" t="s">
        <v>1396</v>
      </c>
      <c r="C733" s="278" t="s">
        <v>1397</v>
      </c>
      <c r="D733" s="192">
        <v>1324.32</v>
      </c>
      <c r="E733" s="192">
        <v>882.88</v>
      </c>
      <c r="F733" s="71">
        <f t="shared" si="167"/>
        <v>66.666666666666671</v>
      </c>
    </row>
    <row r="734" spans="1:6" ht="12.75" customHeight="1" x14ac:dyDescent="0.2">
      <c r="A734" s="70">
        <v>32121</v>
      </c>
      <c r="B734" s="65" t="s">
        <v>1398</v>
      </c>
      <c r="C734" s="278" t="s">
        <v>1399</v>
      </c>
      <c r="D734" s="192">
        <v>23573.35</v>
      </c>
      <c r="E734" s="192">
        <v>28834.7</v>
      </c>
      <c r="F734" s="71">
        <f t="shared" si="167"/>
        <v>122.31905944636637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696</v>
      </c>
      <c r="E736" s="194">
        <v>1730.64</v>
      </c>
      <c r="F736" s="45">
        <f t="shared" si="167"/>
        <v>248.65517241379314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153967.28</v>
      </c>
      <c r="E738" s="194">
        <v>218615.26</v>
      </c>
      <c r="F738" s="45">
        <f t="shared" si="167"/>
        <v>141.98812890634946</v>
      </c>
    </row>
    <row r="739" spans="1:6" ht="12.75" customHeight="1" x14ac:dyDescent="0.2">
      <c r="A739" s="70" t="s">
        <v>1408</v>
      </c>
      <c r="B739" s="65" t="s">
        <v>1409</v>
      </c>
      <c r="C739" s="278" t="s">
        <v>1408</v>
      </c>
      <c r="D739" s="192">
        <v>0</v>
      </c>
      <c r="E739" s="192">
        <v>2492.16</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1000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896939.87000000011</v>
      </c>
      <c r="E6" s="180">
        <f t="shared" si="0"/>
        <v>1124195.3500000001</v>
      </c>
      <c r="F6" s="181">
        <f t="shared" ref="F6:F298" si="1">IF(D6&gt;0,IF(E6/D6&gt;=100,"&gt;&gt;100",E6/D6*100),"-")</f>
        <v>125.33675752422511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264885.67</v>
      </c>
      <c r="E7" s="79">
        <f t="shared" si="2"/>
        <v>282614.17000000004</v>
      </c>
      <c r="F7" s="71">
        <f t="shared" si="1"/>
        <v>106.69288753898995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2138.6</v>
      </c>
      <c r="E8" s="79">
        <f>E9+E10-E11</f>
        <v>1411.07</v>
      </c>
      <c r="F8" s="71">
        <f t="shared" si="1"/>
        <v>65.981015617693814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2910.1</v>
      </c>
      <c r="E10" s="192">
        <v>2910.1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771.5</v>
      </c>
      <c r="E11" s="192">
        <v>1499.03</v>
      </c>
      <c r="F11" s="71">
        <f t="shared" si="1"/>
        <v>194.300712896954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237717.61</v>
      </c>
      <c r="E12" s="79">
        <f t="shared" si="3"/>
        <v>256173.64</v>
      </c>
      <c r="F12" s="71">
        <f t="shared" si="1"/>
        <v>107.76384635534575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55649.62</v>
      </c>
      <c r="E13" s="79">
        <f t="shared" si="4"/>
        <v>54294.720000000001</v>
      </c>
      <c r="F13" s="71">
        <f t="shared" si="1"/>
        <v>97.565302332702359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56097.9</v>
      </c>
      <c r="E15" s="192">
        <v>57597.9</v>
      </c>
      <c r="F15" s="71">
        <f t="shared" si="1"/>
        <v>102.67389688384057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448.28</v>
      </c>
      <c r="E18" s="192">
        <v>3303.18</v>
      </c>
      <c r="F18" s="71">
        <f t="shared" si="1"/>
        <v>736.85642901757831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182067.99</v>
      </c>
      <c r="E19" s="79">
        <f t="shared" si="5"/>
        <v>201878.92</v>
      </c>
      <c r="F19" s="71">
        <f t="shared" si="1"/>
        <v>110.88106151993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53966.02</v>
      </c>
      <c r="E20" s="192">
        <v>73050.22</v>
      </c>
      <c r="F20" s="71">
        <f t="shared" si="1"/>
        <v>135.36336383524301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4976.42</v>
      </c>
      <c r="E21" s="192">
        <v>9822.42</v>
      </c>
      <c r="F21" s="71">
        <f t="shared" si="1"/>
        <v>197.37924049818946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117651.19</v>
      </c>
      <c r="E22" s="192">
        <v>158972.81</v>
      </c>
      <c r="F22" s="71">
        <f t="shared" si="1"/>
        <v>135.12214368592447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3442.12</v>
      </c>
      <c r="E23" s="192">
        <v>3442.12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13097.44</v>
      </c>
      <c r="E24" s="192">
        <v>13097.44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79409.67</v>
      </c>
      <c r="E26" s="192">
        <v>83311.240000000005</v>
      </c>
      <c r="F26" s="71">
        <f t="shared" si="1"/>
        <v>104.91321774791409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90474.87</v>
      </c>
      <c r="E28" s="192">
        <v>139817.32999999999</v>
      </c>
      <c r="F28" s="71">
        <f t="shared" si="1"/>
        <v>154.53719911396391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36703.67</v>
      </c>
      <c r="E54" s="192">
        <v>48105.63</v>
      </c>
      <c r="F54" s="71">
        <f t="shared" si="1"/>
        <v>131.06490440874168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36703.67</v>
      </c>
      <c r="E55" s="192">
        <v>48105.63</v>
      </c>
      <c r="F55" s="71">
        <f t="shared" si="1"/>
        <v>131.06490440874168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25029.46</v>
      </c>
      <c r="E63" s="79">
        <f>SUM(E64:E68)</f>
        <v>25029.46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25029.46</v>
      </c>
      <c r="E64" s="192">
        <v>25029.46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632054.20000000007</v>
      </c>
      <c r="E69" s="79">
        <f>E70+E82+E88+E119+E135+E147+E165+E171</f>
        <v>841581.17999999993</v>
      </c>
      <c r="F69" s="71">
        <f t="shared" si="1"/>
        <v>133.15016022360103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288.93</v>
      </c>
      <c r="E82" s="79">
        <f>SUM(E83:E85)-E86+E87</f>
        <v>1089.73</v>
      </c>
      <c r="F82" s="71">
        <f t="shared" si="1"/>
        <v>377.16055792060359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6.41</v>
      </c>
      <c r="E85" s="192">
        <v>6.41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282.52</v>
      </c>
      <c r="E87" s="192">
        <v>1083.32</v>
      </c>
      <c r="F87" s="71">
        <f t="shared" si="1"/>
        <v>383.44895936570862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574714.24</v>
      </c>
      <c r="E147" s="79">
        <f t="shared" si="24"/>
        <v>840491.45</v>
      </c>
      <c r="F147" s="71">
        <f t="shared" si="1"/>
        <v>146.24510608959332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38795.54</v>
      </c>
      <c r="E161" s="192">
        <v>15787.47</v>
      </c>
      <c r="F161" s="71">
        <f t="shared" si="1"/>
        <v>40.694033386311929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535918.69999999995</v>
      </c>
      <c r="E162" s="192">
        <v>824703.98</v>
      </c>
      <c r="F162" s="71">
        <f t="shared" si="1"/>
        <v>153.88602413015258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57051.03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57051.03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896939.87000000011</v>
      </c>
      <c r="E176" s="79">
        <f>E177+E251</f>
        <v>1124195.3500000001</v>
      </c>
      <c r="F176" s="71">
        <f t="shared" si="1"/>
        <v>125.33675752422511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60326.979999999996</v>
      </c>
      <c r="E177" s="79">
        <f>E178+E197+E203+E219+E247+E248</f>
        <v>69809.09</v>
      </c>
      <c r="F177" s="71">
        <f t="shared" si="1"/>
        <v>115.71785957128967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60326.979999999996</v>
      </c>
      <c r="E178" s="79">
        <f>SUM(E179:E181)+E185+E186+SUM(E194:E196)</f>
        <v>66175.09</v>
      </c>
      <c r="F178" s="71">
        <f t="shared" si="1"/>
        <v>109.69402081788282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54976.54</v>
      </c>
      <c r="E179" s="192">
        <v>63718.47</v>
      </c>
      <c r="F179" s="71">
        <f t="shared" si="1"/>
        <v>115.90120076672706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2517.2399999999998</v>
      </c>
      <c r="E180" s="192">
        <v>2456.62</v>
      </c>
      <c r="F180" s="71">
        <f t="shared" si="1"/>
        <v>97.591806899620224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2833.2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3634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836612.89000000013</v>
      </c>
      <c r="E251" s="79">
        <f>+E252+E255-E264+E274+E291</f>
        <v>1054386.26</v>
      </c>
      <c r="F251" s="71">
        <f t="shared" si="1"/>
        <v>126.03036274040672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271521.82</v>
      </c>
      <c r="E252" s="79">
        <f>E253-E254</f>
        <v>289250.32</v>
      </c>
      <c r="F252" s="71">
        <f t="shared" si="1"/>
        <v>106.52930950448108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271521.82</v>
      </c>
      <c r="E253" s="192">
        <v>289250.32</v>
      </c>
      <c r="F253" s="71">
        <f t="shared" si="1"/>
        <v>106.52930950448108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526295.53</v>
      </c>
      <c r="E255" s="79">
        <f>E256-E260</f>
        <v>749348.47</v>
      </c>
      <c r="F255" s="71">
        <f t="shared" si="1"/>
        <v>142.38168999839309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526295.53</v>
      </c>
      <c r="E256" s="79">
        <f>SUM(E257:E259)</f>
        <v>749348.47</v>
      </c>
      <c r="F256" s="71">
        <f t="shared" si="1"/>
        <v>142.38168999839309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526295.53</v>
      </c>
      <c r="E257" s="192">
        <v>749348.47</v>
      </c>
      <c r="F257" s="71">
        <f t="shared" si="1"/>
        <v>142.38168999839309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38795.54</v>
      </c>
      <c r="E274" s="79">
        <f>SUM(E275:E277)+SUM(E286:E290)</f>
        <v>15787.47</v>
      </c>
      <c r="F274" s="71">
        <f t="shared" si="1"/>
        <v>40.694033386311929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38795.54</v>
      </c>
      <c r="E288" s="192">
        <v>15787.47</v>
      </c>
      <c r="F288" s="71">
        <f t="shared" si="39"/>
        <v>40.694033386311929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434900.54</v>
      </c>
      <c r="E297" s="79">
        <f t="shared" si="42"/>
        <v>434900.54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434900.54</v>
      </c>
      <c r="E298" s="193">
        <v>434900.54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574714.24</v>
      </c>
      <c r="E302" s="192">
        <v>840491.45</v>
      </c>
      <c r="F302" s="71">
        <f t="shared" si="43"/>
        <v>146.24510608959332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282.52</v>
      </c>
      <c r="E308" s="192">
        <v>1083.32</v>
      </c>
      <c r="F308" s="71">
        <f t="shared" si="43"/>
        <v>383.44895936570862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535918.69999999995</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45</v>
      </c>
      <c r="E336" s="192">
        <v>45</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60281.98</v>
      </c>
      <c r="E337" s="192">
        <v>66130.09</v>
      </c>
      <c r="F337" s="71">
        <f t="shared" si="43"/>
        <v>109.7012573243281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3634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28754.11</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434900.54</v>
      </c>
      <c r="E387" s="192">
        <v>434900.54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1123390.94</v>
      </c>
      <c r="E28" s="60">
        <f t="shared" si="6"/>
        <v>1441611.08</v>
      </c>
      <c r="F28" s="45">
        <f t="shared" si="1"/>
        <v>128.32674972436578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1123390.94</v>
      </c>
      <c r="E30" s="194">
        <v>1441611.08</v>
      </c>
      <c r="F30" s="45">
        <f t="shared" si="1"/>
        <v>128.32674972436578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1123390.94</v>
      </c>
      <c r="E141" s="81">
        <f t="shared" si="28"/>
        <v>1441611.08</v>
      </c>
      <c r="F141" s="61">
        <f t="shared" si="1"/>
        <v>128.32674972436578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22" sqref="E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6" zoomScaleNormal="100" workbookViewId="0">
      <selection activeCell="J118" sqref="J1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60326.98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1416941.5799999996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3428.42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1340309.0899999999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744394.72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595914.37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70653.39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2550.6799999999998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1407459.47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2345.1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1334460.98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735652.79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595974.99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2833.2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70653.39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69809.089999999618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45</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69764.090000000011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1083.32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68680.77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51853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Žabec</cp:lastModifiedBy>
  <cp:lastPrinted>2026-02-02T11:10:06Z</cp:lastPrinted>
  <dcterms:created xsi:type="dcterms:W3CDTF">2022-04-01T05:14:30Z</dcterms:created>
  <dcterms:modified xsi:type="dcterms:W3CDTF">2026-02-02T11:30:31Z</dcterms:modified>
</cp:coreProperties>
</file>